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19320" windowHeight="12045"/>
  </bookViews>
  <sheets>
    <sheet name="본예산 일반 세출(최종)" sheetId="11" r:id="rId1"/>
  </sheets>
  <definedNames>
    <definedName name="_xlnm._FilterDatabase" localSheetId="0" hidden="1">'본예산 일반 세출(최종)'!$A$6:$V$18</definedName>
  </definedNames>
  <calcPr calcId="145621"/>
</workbook>
</file>

<file path=xl/calcChain.xml><?xml version="1.0" encoding="utf-8"?>
<calcChain xmlns="http://schemas.openxmlformats.org/spreadsheetml/2006/main">
  <c r="H6" i="11" l="1"/>
  <c r="G6" i="11"/>
  <c r="F6" i="11"/>
  <c r="U16" i="11"/>
  <c r="T16" i="11"/>
  <c r="R16" i="11"/>
  <c r="I16" i="11"/>
  <c r="R15" i="11"/>
  <c r="M15" i="11"/>
  <c r="L15" i="11"/>
  <c r="I15" i="11"/>
  <c r="R14" i="11"/>
  <c r="I14" i="11"/>
  <c r="R13" i="11"/>
  <c r="L13" i="11"/>
  <c r="I13" i="11"/>
  <c r="R12" i="11"/>
  <c r="M12" i="11"/>
  <c r="L12" i="11"/>
  <c r="I12" i="11"/>
  <c r="R11" i="11"/>
  <c r="L11" i="11"/>
  <c r="I11" i="11"/>
  <c r="R10" i="11"/>
  <c r="I10" i="11"/>
  <c r="R9" i="11"/>
  <c r="I9" i="11"/>
  <c r="U8" i="11"/>
  <c r="T8" i="11"/>
  <c r="R8" i="11"/>
  <c r="M8" i="11"/>
  <c r="L8" i="11"/>
  <c r="I8" i="11"/>
  <c r="R7" i="11"/>
  <c r="I7" i="11"/>
  <c r="I6" i="11" s="1"/>
  <c r="U6" i="11"/>
  <c r="T6" i="11"/>
  <c r="L6" i="11"/>
  <c r="K6" i="11"/>
  <c r="J6" i="11"/>
</calcChain>
</file>

<file path=xl/sharedStrings.xml><?xml version="1.0" encoding="utf-8"?>
<sst xmlns="http://schemas.openxmlformats.org/spreadsheetml/2006/main" count="61" uniqueCount="38">
  <si>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</si>
  <si>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</si>
  <si>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</si>
  <si>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</si>
  <si>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</si>
  <si>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</si>
  <si>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</si>
  <si>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</si>
  <si>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</si>
  <si>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</si>
  <si>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</si>
  <si>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</si>
  <si>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</si>
  <si>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상임위 수정
예산안
(마=가+라)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</si>
  <si>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</si>
  <si>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</si>
  <si>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</si>
  <si>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</si>
  <si>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</si>
  <si>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세출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</si>
  <si>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</si>
  <si>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</si>
  <si>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</si>
  <si>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□세출예산</t>
    <phoneticPr fontId="6" type="noConversion"/>
  </si>
  <si>
    <t>의회사무처</t>
    <phoneticPr fontId="6" type="noConversion"/>
  </si>
  <si>
    <t>의회사무처</t>
    <phoneticPr fontId="2" type="noConversion"/>
  </si>
  <si>
    <t>선진의회 운영사례연구</t>
    <phoneticPr fontId="2" type="noConversion"/>
  </si>
  <si>
    <t>의회운영 및 예산정책심사비교 해외연수</t>
    <phoneticPr fontId="2" type="noConversion"/>
  </si>
  <si>
    <t>청사시설 유지관리</t>
    <phoneticPr fontId="2" type="noConversion"/>
  </si>
  <si>
    <t>의정현안 시책홍보</t>
    <phoneticPr fontId="2" type="noConversion"/>
  </si>
  <si>
    <t>개인용 컴퓨터 구입</t>
    <phoneticPr fontId="2" type="noConversion"/>
  </si>
  <si>
    <t>냉난방기</t>
    <phoneticPr fontId="2" type="noConversion"/>
  </si>
  <si>
    <t>공기청정기</t>
    <phoneticPr fontId="2" type="noConversion"/>
  </si>
  <si>
    <t>공용차량 구입비</t>
    <phoneticPr fontId="2" type="noConversion"/>
  </si>
  <si>
    <t>도비</t>
    <phoneticPr fontId="2" type="noConversion"/>
  </si>
  <si>
    <t>차량 유지관리</t>
    <phoneticPr fontId="2" type="noConversion"/>
  </si>
  <si>
    <t>의회사무처</t>
    <phoneticPr fontId="2" type="noConversion"/>
  </si>
  <si>
    <t>의원 휴게실 및 사무실 노후소파, 탁자 등
집기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</si>
</sst>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23" borderId="6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5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22" borderId="13" applyNumberFormat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3" fillId="0" borderId="4" xfId="0" applyFont="1" applyFill="1" applyBorder="1">
      <alignment vertical="center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0" fillId="0" borderId="0" xfId="0" applyFont="1" applyAlignment="1">
      <alignment horizontal="right" vertical="center"/>
    </xf>
    <xf numFmtId="0" fontId="7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zoomScale="90" zoomScaleNormal="90" workbookViewId="0">
      <selection activeCell="E17" sqref="E17"/>
    </sheetView>
  </sheetViews>
  <sheetFormatPr defaultColWidth="8.75" defaultRowHeight="13.5" x14ac:dyDescent="0.3"/>
  <cols>
    <col min="1" max="1" width="2.125" style="1" customWidth="1"/>
    <col min="2" max="2" width="3.5" style="1" customWidth="1"/>
    <col min="3" max="3" width="6.75" style="7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8" width="11.125" style="1" customWidth="1"/>
    <col min="9" max="9" width="13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hidden="1" customWidth="1"/>
    <col min="16" max="17" width="9.25" style="1" hidden="1" customWidth="1"/>
    <col min="18" max="18" width="6" style="7" hidden="1" customWidth="1"/>
    <col min="19" max="19" width="8.25" style="9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43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22" ht="22.5" customHeight="1" x14ac:dyDescent="0.3">
      <c r="A2" s="11" t="s">
        <v>23</v>
      </c>
      <c r="B2" s="11"/>
    </row>
    <row r="3" spans="1:22" ht="16.5" customHeight="1" x14ac:dyDescent="0.3">
      <c r="N3" s="30" t="s">
        <v>18</v>
      </c>
    </row>
    <row r="4" spans="1:22" ht="27.75" customHeight="1" x14ac:dyDescent="0.3">
      <c r="A4" s="36" t="s">
        <v>9</v>
      </c>
      <c r="B4" s="36"/>
      <c r="C4" s="45" t="s">
        <v>10</v>
      </c>
      <c r="D4" s="36" t="s">
        <v>8</v>
      </c>
      <c r="E4" s="36" t="s">
        <v>7</v>
      </c>
      <c r="F4" s="45" t="s">
        <v>20</v>
      </c>
      <c r="G4" s="46" t="s">
        <v>21</v>
      </c>
      <c r="H4" s="39"/>
      <c r="I4" s="45" t="s">
        <v>13</v>
      </c>
      <c r="J4" s="46" t="s">
        <v>22</v>
      </c>
      <c r="K4" s="39"/>
      <c r="L4" s="45" t="s">
        <v>15</v>
      </c>
      <c r="M4" s="34" t="s">
        <v>16</v>
      </c>
      <c r="N4" s="36" t="s">
        <v>11</v>
      </c>
      <c r="O4" s="37" t="s">
        <v>12</v>
      </c>
      <c r="P4" s="39" t="s">
        <v>17</v>
      </c>
      <c r="Q4" s="39"/>
      <c r="R4" s="39"/>
      <c r="S4" s="10"/>
      <c r="T4" s="40" t="s">
        <v>0</v>
      </c>
      <c r="U4" s="41"/>
      <c r="V4" s="42" t="s">
        <v>3</v>
      </c>
    </row>
    <row r="5" spans="1:22" ht="14.25" customHeight="1" x14ac:dyDescent="0.3">
      <c r="A5" s="36"/>
      <c r="B5" s="36"/>
      <c r="C5" s="45"/>
      <c r="D5" s="36"/>
      <c r="E5" s="36"/>
      <c r="F5" s="36"/>
      <c r="G5" s="31" t="s">
        <v>1</v>
      </c>
      <c r="H5" s="31" t="s">
        <v>2</v>
      </c>
      <c r="I5" s="36"/>
      <c r="J5" s="31" t="s">
        <v>1</v>
      </c>
      <c r="K5" s="31" t="s">
        <v>2</v>
      </c>
      <c r="L5" s="36"/>
      <c r="M5" s="35"/>
      <c r="N5" s="36"/>
      <c r="O5" s="38"/>
      <c r="P5" s="31" t="s">
        <v>5</v>
      </c>
      <c r="Q5" s="31" t="s">
        <v>4</v>
      </c>
      <c r="R5" s="31" t="s">
        <v>6</v>
      </c>
      <c r="S5" s="10"/>
      <c r="T5" s="32" t="s">
        <v>1</v>
      </c>
      <c r="U5" s="32" t="s">
        <v>2</v>
      </c>
      <c r="V5" s="42"/>
    </row>
    <row r="6" spans="1:22" ht="26.25" customHeight="1" x14ac:dyDescent="0.3">
      <c r="A6" s="15"/>
      <c r="B6" s="16" t="s">
        <v>24</v>
      </c>
      <c r="C6" s="17"/>
      <c r="D6" s="18"/>
      <c r="E6" s="18"/>
      <c r="F6" s="19">
        <f>SUM(F7:F19)</f>
        <v>1238255</v>
      </c>
      <c r="G6" s="19">
        <f>SUM(G7:G19)</f>
        <v>-102000</v>
      </c>
      <c r="H6" s="19">
        <f>SUM(H7:H19)</f>
        <v>383285</v>
      </c>
      <c r="I6" s="19">
        <f>SUM(I7:I19)</f>
        <v>1519540</v>
      </c>
      <c r="J6" s="19">
        <f>SUM(J8:J11)</f>
        <v>0</v>
      </c>
      <c r="K6" s="19">
        <f>SUM(K8:K11)</f>
        <v>0</v>
      </c>
      <c r="L6" s="19">
        <f>SUM(L8:L11)</f>
        <v>35000</v>
      </c>
      <c r="M6" s="19"/>
      <c r="N6" s="19"/>
      <c r="O6" s="19"/>
      <c r="P6" s="19"/>
      <c r="Q6" s="19"/>
      <c r="R6" s="17"/>
      <c r="S6" s="12"/>
      <c r="T6" s="6">
        <f>T8+T16</f>
        <v>-100000</v>
      </c>
      <c r="U6" s="6">
        <f>U8+U16</f>
        <v>1000000</v>
      </c>
      <c r="V6" s="6"/>
    </row>
    <row r="7" spans="1:22" ht="26.25" customHeight="1" x14ac:dyDescent="0.3">
      <c r="A7" s="15"/>
      <c r="B7" s="15"/>
      <c r="C7" s="27">
        <v>9</v>
      </c>
      <c r="D7" s="15" t="s">
        <v>25</v>
      </c>
      <c r="E7" s="15" t="s">
        <v>29</v>
      </c>
      <c r="F7" s="22">
        <v>691435</v>
      </c>
      <c r="G7" s="22"/>
      <c r="H7" s="22">
        <v>108565</v>
      </c>
      <c r="I7" s="29">
        <f t="shared" ref="I7:I14" si="0">F7+G7+H7</f>
        <v>800000</v>
      </c>
      <c r="J7" s="28"/>
      <c r="K7" s="28"/>
      <c r="L7" s="28"/>
      <c r="M7" s="28"/>
      <c r="N7" s="28"/>
      <c r="O7" s="28" t="s">
        <v>34</v>
      </c>
      <c r="P7" s="28"/>
      <c r="Q7" s="23">
        <v>108565</v>
      </c>
      <c r="R7" s="24" t="str">
        <f t="shared" ref="R7" si="1">IF((G7+H7)=(P7+Q7),"ok","검토")</f>
        <v>ok</v>
      </c>
      <c r="S7" s="12"/>
      <c r="T7" s="4"/>
      <c r="U7" s="4">
        <v>1000000</v>
      </c>
      <c r="V7" s="3"/>
    </row>
    <row r="8" spans="1:22" ht="26.25" customHeight="1" x14ac:dyDescent="0.3">
      <c r="A8" s="15"/>
      <c r="B8" s="15"/>
      <c r="C8" s="20">
        <v>11</v>
      </c>
      <c r="D8" s="21" t="s">
        <v>25</v>
      </c>
      <c r="E8" s="21" t="s">
        <v>26</v>
      </c>
      <c r="F8" s="22">
        <v>35000</v>
      </c>
      <c r="G8" s="22">
        <v>-10000</v>
      </c>
      <c r="H8" s="22"/>
      <c r="I8" s="29">
        <f t="shared" si="0"/>
        <v>25000</v>
      </c>
      <c r="J8" s="23"/>
      <c r="K8" s="25"/>
      <c r="L8" s="29">
        <f>F8+J8+K8</f>
        <v>35000</v>
      </c>
      <c r="M8" s="24" t="str">
        <f t="shared" ref="M8" si="2">IF(G8-J8&lt;0,"동의필요","-")</f>
        <v>동의필요</v>
      </c>
      <c r="N8" s="25"/>
      <c r="O8" s="25" t="s">
        <v>34</v>
      </c>
      <c r="P8" s="23"/>
      <c r="Q8" s="23">
        <v>-10000</v>
      </c>
      <c r="R8" s="24" t="str">
        <f>IF((G8+H8)=(P8+Q8),"ok","검토")</f>
        <v>ok</v>
      </c>
      <c r="S8" s="12"/>
      <c r="T8" s="8">
        <f t="shared" ref="T8:U8" si="3">SUM(T11:T15)</f>
        <v>-100000</v>
      </c>
      <c r="U8" s="8">
        <f t="shared" si="3"/>
        <v>1000000</v>
      </c>
      <c r="V8" s="8"/>
    </row>
    <row r="9" spans="1:22" ht="26.25" customHeight="1" x14ac:dyDescent="0.3">
      <c r="A9" s="15"/>
      <c r="B9" s="15"/>
      <c r="C9" s="27">
        <v>12</v>
      </c>
      <c r="D9" s="15" t="s">
        <v>36</v>
      </c>
      <c r="E9" s="15" t="s">
        <v>35</v>
      </c>
      <c r="F9" s="22">
        <v>140000</v>
      </c>
      <c r="G9" s="15"/>
      <c r="H9" s="22">
        <v>20000</v>
      </c>
      <c r="I9" s="29">
        <f t="shared" si="0"/>
        <v>160000</v>
      </c>
      <c r="J9" s="15"/>
      <c r="K9" s="15"/>
      <c r="L9" s="15"/>
      <c r="M9" s="15"/>
      <c r="N9" s="15"/>
      <c r="O9" s="15" t="s">
        <v>34</v>
      </c>
      <c r="P9" s="15"/>
      <c r="Q9" s="23">
        <v>20000</v>
      </c>
      <c r="R9" s="27" t="str">
        <f t="shared" ref="R9:R16" si="4">IF((G9+H9)=(P9+Q9),"ok","검토")</f>
        <v>ok</v>
      </c>
      <c r="S9" s="14"/>
      <c r="T9" s="2"/>
      <c r="U9" s="2"/>
      <c r="V9" s="2"/>
    </row>
    <row r="10" spans="1:22" ht="26.25" customHeight="1" x14ac:dyDescent="0.3">
      <c r="A10" s="15"/>
      <c r="B10" s="15"/>
      <c r="C10" s="20">
        <v>13</v>
      </c>
      <c r="D10" s="21" t="s">
        <v>25</v>
      </c>
      <c r="E10" s="21" t="s">
        <v>28</v>
      </c>
      <c r="F10" s="22">
        <v>90000</v>
      </c>
      <c r="G10" s="22"/>
      <c r="H10" s="22">
        <v>150000</v>
      </c>
      <c r="I10" s="29">
        <f t="shared" si="0"/>
        <v>240000</v>
      </c>
      <c r="J10" s="26"/>
      <c r="K10" s="26"/>
      <c r="L10" s="26"/>
      <c r="M10" s="26"/>
      <c r="N10" s="26"/>
      <c r="O10" s="26" t="s">
        <v>34</v>
      </c>
      <c r="P10" s="26"/>
      <c r="Q10" s="23">
        <v>150000</v>
      </c>
      <c r="R10" s="24" t="str">
        <f t="shared" si="4"/>
        <v>ok</v>
      </c>
      <c r="S10" s="12"/>
      <c r="T10" s="4">
        <v>-100000</v>
      </c>
      <c r="U10" s="4"/>
      <c r="V10" s="3"/>
    </row>
    <row r="11" spans="1:22" ht="26.25" customHeight="1" x14ac:dyDescent="0.3">
      <c r="A11" s="15"/>
      <c r="B11" s="15"/>
      <c r="C11" s="20" t="s">
        <v>14</v>
      </c>
      <c r="D11" s="21" t="s">
        <v>25</v>
      </c>
      <c r="E11" s="21" t="s">
        <v>27</v>
      </c>
      <c r="F11" s="22">
        <v>0</v>
      </c>
      <c r="G11" s="22"/>
      <c r="H11" s="22">
        <v>35000</v>
      </c>
      <c r="I11" s="29">
        <f t="shared" si="0"/>
        <v>35000</v>
      </c>
      <c r="J11" s="25"/>
      <c r="K11" s="25"/>
      <c r="L11" s="25">
        <f>F11+J11+K11</f>
        <v>0</v>
      </c>
      <c r="M11" s="24"/>
      <c r="N11" s="25"/>
      <c r="O11" s="25" t="s">
        <v>34</v>
      </c>
      <c r="P11" s="23"/>
      <c r="Q11" s="23">
        <v>35000</v>
      </c>
      <c r="R11" s="24" t="str">
        <f t="shared" si="4"/>
        <v>ok</v>
      </c>
      <c r="S11" s="13"/>
      <c r="T11" s="4"/>
      <c r="U11" s="4"/>
      <c r="V11" s="3"/>
    </row>
    <row r="12" spans="1:22" ht="26.25" customHeight="1" x14ac:dyDescent="0.3">
      <c r="A12" s="15"/>
      <c r="B12" s="15"/>
      <c r="C12" s="20">
        <v>20</v>
      </c>
      <c r="D12" s="21" t="s">
        <v>25</v>
      </c>
      <c r="E12" s="21" t="s">
        <v>30</v>
      </c>
      <c r="F12" s="22">
        <v>16120</v>
      </c>
      <c r="G12" s="22"/>
      <c r="H12" s="22">
        <v>9920</v>
      </c>
      <c r="I12" s="29">
        <f>F12+G12+H12</f>
        <v>26040</v>
      </c>
      <c r="J12" s="23"/>
      <c r="K12" s="25">
        <v>750000</v>
      </c>
      <c r="L12" s="29">
        <f>F12+J12+K12</f>
        <v>766120</v>
      </c>
      <c r="M12" s="24" t="str">
        <f t="shared" ref="M12" si="5">IF(G12-J12&lt;0,"동의필요","-")</f>
        <v>-</v>
      </c>
      <c r="N12" s="23"/>
      <c r="O12" s="23" t="s">
        <v>34</v>
      </c>
      <c r="P12" s="23"/>
      <c r="Q12" s="23">
        <v>9920</v>
      </c>
      <c r="R12" s="24" t="str">
        <f t="shared" si="4"/>
        <v>ok</v>
      </c>
      <c r="S12" s="13"/>
      <c r="T12" s="4"/>
      <c r="U12" s="4"/>
      <c r="V12" s="3"/>
    </row>
    <row r="13" spans="1:22" ht="26.25" customHeight="1" x14ac:dyDescent="0.3">
      <c r="A13" s="15"/>
      <c r="B13" s="15"/>
      <c r="C13" s="20">
        <v>20</v>
      </c>
      <c r="D13" s="21" t="s">
        <v>25</v>
      </c>
      <c r="E13" s="21" t="s">
        <v>31</v>
      </c>
      <c r="F13" s="22">
        <v>13700</v>
      </c>
      <c r="G13" s="22"/>
      <c r="H13" s="22">
        <v>10800</v>
      </c>
      <c r="I13" s="29">
        <f t="shared" si="0"/>
        <v>24500</v>
      </c>
      <c r="J13" s="26"/>
      <c r="K13" s="26"/>
      <c r="L13" s="26">
        <f>F13+J13+K13</f>
        <v>13700</v>
      </c>
      <c r="M13" s="26"/>
      <c r="N13" s="26"/>
      <c r="O13" s="26" t="s">
        <v>34</v>
      </c>
      <c r="P13" s="26"/>
      <c r="Q13" s="26">
        <v>10800</v>
      </c>
      <c r="R13" s="24" t="str">
        <f t="shared" si="4"/>
        <v>ok</v>
      </c>
      <c r="S13" s="12"/>
      <c r="T13" s="4">
        <v>-100000</v>
      </c>
      <c r="U13" s="4"/>
      <c r="V13" s="3"/>
    </row>
    <row r="14" spans="1:22" ht="26.25" customHeight="1" x14ac:dyDescent="0.3">
      <c r="A14" s="15"/>
      <c r="B14" s="15"/>
      <c r="C14" s="20">
        <v>20</v>
      </c>
      <c r="D14" s="21" t="s">
        <v>25</v>
      </c>
      <c r="E14" s="21" t="s">
        <v>33</v>
      </c>
      <c r="F14" s="22">
        <v>252000</v>
      </c>
      <c r="G14" s="22">
        <v>-92000</v>
      </c>
      <c r="H14" s="22"/>
      <c r="I14" s="29">
        <f t="shared" si="0"/>
        <v>160000</v>
      </c>
      <c r="J14" s="26"/>
      <c r="K14" s="26"/>
      <c r="L14" s="26"/>
      <c r="M14" s="26"/>
      <c r="N14" s="26"/>
      <c r="O14" s="26" t="s">
        <v>34</v>
      </c>
      <c r="P14" s="26"/>
      <c r="Q14" s="23">
        <v>-92000</v>
      </c>
      <c r="R14" s="24" t="str">
        <f t="shared" si="4"/>
        <v>ok</v>
      </c>
      <c r="S14" s="12"/>
      <c r="T14" s="4"/>
      <c r="U14" s="4">
        <v>1000000</v>
      </c>
      <c r="V14" s="3"/>
    </row>
    <row r="15" spans="1:22" ht="26.25" customHeight="1" x14ac:dyDescent="0.3">
      <c r="A15" s="15"/>
      <c r="B15" s="15"/>
      <c r="C15" s="20" t="s">
        <v>14</v>
      </c>
      <c r="D15" s="21" t="s">
        <v>25</v>
      </c>
      <c r="E15" s="21" t="s">
        <v>32</v>
      </c>
      <c r="F15" s="22">
        <v>0</v>
      </c>
      <c r="G15" s="22"/>
      <c r="H15" s="22">
        <v>9000</v>
      </c>
      <c r="I15" s="29">
        <f>F15+G15+H15</f>
        <v>9000</v>
      </c>
      <c r="J15" s="23">
        <v>-600000</v>
      </c>
      <c r="K15" s="25"/>
      <c r="L15" s="29">
        <f>F15+J15+K15</f>
        <v>-600000</v>
      </c>
      <c r="M15" s="24" t="str">
        <f t="shared" ref="M15" si="6">IF(G15-J15&lt;0,"동의필요","-")</f>
        <v>-</v>
      </c>
      <c r="N15" s="25"/>
      <c r="O15" s="25" t="s">
        <v>34</v>
      </c>
      <c r="P15" s="23"/>
      <c r="Q15" s="23">
        <v>9000</v>
      </c>
      <c r="R15" s="24" t="str">
        <f t="shared" si="4"/>
        <v>ok</v>
      </c>
      <c r="S15" s="12"/>
      <c r="T15" s="5"/>
      <c r="U15" s="5"/>
      <c r="V15" s="3"/>
    </row>
    <row r="16" spans="1:22" ht="26.25" customHeight="1" x14ac:dyDescent="0.3">
      <c r="A16" s="15"/>
      <c r="B16" s="15"/>
      <c r="C16" s="20" t="s">
        <v>14</v>
      </c>
      <c r="D16" s="21" t="s">
        <v>25</v>
      </c>
      <c r="E16" s="33" t="s">
        <v>37</v>
      </c>
      <c r="F16" s="22">
        <v>0</v>
      </c>
      <c r="G16" s="22"/>
      <c r="H16" s="22">
        <v>40000</v>
      </c>
      <c r="I16" s="29">
        <f t="shared" ref="I16" si="7">F16+G16+H16</f>
        <v>40000</v>
      </c>
      <c r="J16" s="26"/>
      <c r="K16" s="26"/>
      <c r="L16" s="26"/>
      <c r="M16" s="26"/>
      <c r="N16" s="26"/>
      <c r="O16" s="26" t="s">
        <v>34</v>
      </c>
      <c r="P16" s="26"/>
      <c r="Q16" s="23">
        <v>40000</v>
      </c>
      <c r="R16" s="24" t="str">
        <f t="shared" si="4"/>
        <v>ok</v>
      </c>
      <c r="S16" s="12"/>
      <c r="T16" s="8">
        <f>SUM(T17:T18)</f>
        <v>0</v>
      </c>
      <c r="U16" s="8">
        <f>SUM(U17:U18)</f>
        <v>0</v>
      </c>
      <c r="V16" s="8"/>
    </row>
    <row r="17" spans="1:22" ht="26.25" customHeight="1" x14ac:dyDescent="0.3">
      <c r="A17" s="15"/>
      <c r="B17" s="15"/>
      <c r="C17" s="20"/>
      <c r="D17" s="21"/>
      <c r="E17" s="21"/>
      <c r="F17" s="22"/>
      <c r="G17" s="22"/>
      <c r="H17" s="22"/>
      <c r="I17" s="29"/>
      <c r="J17" s="26"/>
      <c r="K17" s="26"/>
      <c r="L17" s="26"/>
      <c r="M17" s="26"/>
      <c r="N17" s="26"/>
      <c r="O17" s="26"/>
      <c r="P17" s="26"/>
      <c r="Q17" s="23"/>
      <c r="R17" s="24"/>
      <c r="S17" s="13"/>
      <c r="T17" s="4"/>
      <c r="U17" s="4"/>
      <c r="V17" s="3"/>
    </row>
    <row r="18" spans="1:22" ht="26.25" customHeight="1" x14ac:dyDescent="0.3">
      <c r="A18" s="15"/>
      <c r="B18" s="15"/>
      <c r="C18" s="20"/>
      <c r="D18" s="21"/>
      <c r="E18" s="21"/>
      <c r="F18" s="22"/>
      <c r="G18" s="22"/>
      <c r="H18" s="22"/>
      <c r="I18" s="29"/>
      <c r="J18" s="26"/>
      <c r="K18" s="26"/>
      <c r="L18" s="26"/>
      <c r="M18" s="26"/>
      <c r="N18" s="26"/>
      <c r="O18" s="26"/>
      <c r="P18" s="26"/>
      <c r="Q18" s="23"/>
      <c r="R18" s="24"/>
      <c r="S18" s="13"/>
      <c r="T18" s="4"/>
      <c r="U18" s="4"/>
      <c r="V18" s="3"/>
    </row>
    <row r="19" spans="1:22" ht="26.25" customHeight="1" x14ac:dyDescent="0.3">
      <c r="A19" s="15"/>
      <c r="B19" s="15"/>
      <c r="C19" s="27"/>
      <c r="D19" s="15"/>
      <c r="E19" s="15"/>
      <c r="F19" s="22"/>
      <c r="G19" s="15"/>
      <c r="H19" s="22"/>
      <c r="I19" s="29"/>
      <c r="J19" s="15"/>
      <c r="K19" s="15"/>
      <c r="L19" s="15"/>
      <c r="M19" s="15"/>
      <c r="N19" s="15"/>
      <c r="O19" s="15"/>
      <c r="P19" s="15"/>
      <c r="Q19" s="23"/>
      <c r="R19" s="27"/>
      <c r="S19" s="14"/>
      <c r="T19" s="2"/>
      <c r="U19" s="2"/>
      <c r="V19" s="2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7" right="0.7" top="0.75" bottom="0.75" header="0.3" footer="0.3"/>
  <pageSetup paperSize="9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본예산 일반 세출(최종)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2013-11-29T05:20:39Z</cp:lastPrinted>
  <dcterms:created xsi:type="dcterms:W3CDTF">2013-08-23T08:00:50Z</dcterms:created>
  <dcterms:modified xsi:type="dcterms:W3CDTF">2014-01-20T04:57:06Z</dcterms:modified>
</cp:coreProperties>
</file>