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/>
  <bookViews>
    <workbookView xWindow="4260" yWindow="225" windowWidth="13980" windowHeight="8010" firstSheet="5" activeTab="7"/>
  </bookViews>
  <sheets>
    <sheet name="표지" sheetId="21" r:id="rId1"/>
    <sheet name="3회추경(세입)" sheetId="47" r:id="rId2"/>
    <sheet name="3회추경(세출)" sheetId="48" r:id="rId3"/>
    <sheet name="표지 1" sheetId="53" r:id="rId4"/>
    <sheet name="3회추경(명시이월)" sheetId="52" r:id="rId5"/>
    <sheet name="표지2" sheetId="49" r:id="rId6"/>
    <sheet name="제3회 추경예산안(세입)" sheetId="46" r:id="rId7"/>
    <sheet name="제3회 추경예산안(세출)" sheetId="20" r:id="rId8"/>
  </sheets>
  <definedNames>
    <definedName name="_xlnm._FilterDatabase" localSheetId="4" hidden="1">'3회추경(명시이월)'!$A$6:$E$22</definedName>
    <definedName name="_xlnm._FilterDatabase" localSheetId="1" hidden="1">'3회추경(세입)'!$A$6:$E$24</definedName>
    <definedName name="_xlnm._FilterDatabase" localSheetId="2" hidden="1">'3회추경(세출)'!$A$6:$E$24</definedName>
    <definedName name="_xlnm._FilterDatabase" localSheetId="6" hidden="1">'제3회 추경예산안(세입)'!$A$6:$E$20</definedName>
    <definedName name="_xlnm._FilterDatabase" localSheetId="7" hidden="1">'제3회 추경예산안(세출)'!$A$6:$E$19</definedName>
    <definedName name="_xlnm.Print_Area" localSheetId="4">'3회추경(명시이월)'!$A$1:$G$22</definedName>
    <definedName name="_xlnm.Print_Area" localSheetId="1">'3회추경(세입)'!$A$1:$G$24</definedName>
    <definedName name="_xlnm.Print_Area" localSheetId="2">'3회추경(세출)'!$A$1:$G$24</definedName>
    <definedName name="_xlnm.Print_Area" localSheetId="6">'제3회 추경예산안(세입)'!$A$1:$G$20</definedName>
    <definedName name="_xlnm.Print_Area" localSheetId="7">'제3회 추경예산안(세출)'!$A$1:$G$19</definedName>
    <definedName name="_xlnm.Print_Area" localSheetId="0">표지!$A$1:$H$39</definedName>
    <definedName name="_xlnm.Print_Area" localSheetId="3">'표지 1'!$A$1:$H$39</definedName>
    <definedName name="_xlnm.Print_Area" localSheetId="5">표지2!$A$1:$H$39</definedName>
    <definedName name="_xlnm.Print_Titles" localSheetId="4">'3회추경(명시이월)'!$4:$6</definedName>
    <definedName name="_xlnm.Print_Titles" localSheetId="1">'3회추경(세입)'!$4:$6</definedName>
    <definedName name="_xlnm.Print_Titles" localSheetId="2">'3회추경(세출)'!$4:$6</definedName>
    <definedName name="_xlnm.Print_Titles" localSheetId="6">'제3회 추경예산안(세입)'!$4:$6</definedName>
    <definedName name="_xlnm.Print_Titles" localSheetId="7">'제3회 추경예산안(세출)'!$4:$6</definedName>
  </definedNames>
  <calcPr calcId="145621"/>
</workbook>
</file>

<file path=xl/calcChain.xml><?xml version="1.0" encoding="utf-8"?>
<calcChain xmlns="http://schemas.openxmlformats.org/spreadsheetml/2006/main">
  <c r="F9" i="46" l="1"/>
  <c r="D7" i="20"/>
  <c r="E7" i="20"/>
  <c r="F7" i="20"/>
  <c r="C7" i="20"/>
  <c r="C10" i="20"/>
  <c r="C8" i="20"/>
  <c r="F11" i="20" l="1"/>
  <c r="F12" i="20"/>
  <c r="F13" i="20"/>
  <c r="E10" i="20"/>
  <c r="D10" i="20"/>
  <c r="F9" i="20"/>
  <c r="E8" i="20"/>
  <c r="D8" i="20"/>
  <c r="F10" i="20" l="1"/>
  <c r="F8" i="20"/>
  <c r="F14" i="48" l="1"/>
  <c r="F15" i="48"/>
  <c r="F13" i="48"/>
  <c r="F13" i="47"/>
  <c r="F12" i="47"/>
  <c r="F14" i="47"/>
  <c r="F15" i="47"/>
  <c r="F11" i="47"/>
  <c r="F9" i="48"/>
  <c r="F11" i="48"/>
  <c r="F12" i="48"/>
  <c r="F7" i="52"/>
  <c r="E7" i="52"/>
  <c r="D7" i="52"/>
  <c r="C7" i="52"/>
  <c r="G7" i="47" l="1"/>
  <c r="F7" i="47"/>
  <c r="D7" i="47" l="1"/>
  <c r="E7" i="47"/>
  <c r="C7" i="47"/>
  <c r="D8" i="47"/>
  <c r="E8" i="47"/>
  <c r="F8" i="47"/>
  <c r="C8" i="47"/>
  <c r="D10" i="47"/>
  <c r="E10" i="47"/>
  <c r="F10" i="47"/>
  <c r="C10" i="47"/>
  <c r="F10" i="48"/>
  <c r="F8" i="48" s="1"/>
  <c r="E10" i="48"/>
  <c r="E8" i="48" s="1"/>
  <c r="E7" i="48" s="1"/>
  <c r="D10" i="48"/>
  <c r="C10" i="48"/>
  <c r="C8" i="48" s="1"/>
  <c r="C7" i="48" s="1"/>
  <c r="D8" i="48"/>
  <c r="D7" i="48" s="1"/>
  <c r="D7" i="46"/>
  <c r="E8" i="46"/>
  <c r="E7" i="46" s="1"/>
  <c r="D8" i="46"/>
  <c r="C8" i="46"/>
  <c r="C7" i="46" s="1"/>
  <c r="F7" i="48" l="1"/>
  <c r="G7" i="48" s="1"/>
  <c r="F8" i="46"/>
  <c r="F7" i="46" s="1"/>
  <c r="G7" i="20" l="1"/>
</calcChain>
</file>

<file path=xl/sharedStrings.xml><?xml version="1.0" encoding="utf-8"?>
<sst xmlns="http://schemas.openxmlformats.org/spreadsheetml/2006/main" count="125" uniqueCount="58">
  <si>
    <t>(단위 : 천원)</t>
    <phoneticPr fontId="2" type="noConversion"/>
  </si>
  <si>
    <t>비   고</t>
    <phoneticPr fontId="2" type="noConversion"/>
  </si>
  <si>
    <t>도시환경위원회</t>
    <phoneticPr fontId="2" type="noConversion"/>
  </si>
  <si>
    <t>도시주택과</t>
    <phoneticPr fontId="2" type="noConversion"/>
  </si>
  <si>
    <t>□세출</t>
    <phoneticPr fontId="2" type="noConversion"/>
  </si>
  <si>
    <t>16년도 
예산안</t>
    <phoneticPr fontId="2" type="noConversion"/>
  </si>
  <si>
    <t>부서명</t>
    <phoneticPr fontId="2" type="noConversion"/>
  </si>
  <si>
    <t>사업명(부기명)</t>
    <phoneticPr fontId="2" type="noConversion"/>
  </si>
  <si>
    <t>도시주택실</t>
    <phoneticPr fontId="2" type="noConversion"/>
  </si>
  <si>
    <t>감액</t>
    <phoneticPr fontId="2" type="noConversion"/>
  </si>
  <si>
    <t>증액</t>
    <phoneticPr fontId="2" type="noConversion"/>
  </si>
  <si>
    <t>상임위 조정액</t>
    <phoneticPr fontId="2" type="noConversion"/>
  </si>
  <si>
    <t>수정 의결액</t>
    <phoneticPr fontId="2" type="noConversion"/>
  </si>
  <si>
    <t>수자원본부</t>
    <phoneticPr fontId="2" type="noConversion"/>
  </si>
  <si>
    <t>상하수과</t>
    <phoneticPr fontId="2" type="noConversion"/>
  </si>
  <si>
    <t>합 계</t>
    <phoneticPr fontId="2" type="noConversion"/>
  </si>
  <si>
    <t>15년도 3회추경 일반회계 및 특별회계 세입 예산안 계수조정</t>
    <phoneticPr fontId="2" type="noConversion"/>
  </si>
  <si>
    <t>공동주택과</t>
    <phoneticPr fontId="2" type="noConversion"/>
  </si>
  <si>
    <t>행복주택 건설사업 지원
(기금/지원)</t>
    <phoneticPr fontId="2" type="noConversion"/>
  </si>
  <si>
    <t>국토교통부 주택기금과-
6944(15.11.10)</t>
    <phoneticPr fontId="2" type="noConversion"/>
  </si>
  <si>
    <t>가뭄대책비(재난안전생활용수
분야)(특교/지원)(성립전)</t>
    <phoneticPr fontId="2" type="noConversion"/>
  </si>
  <si>
    <t>국민안전처 예방총괄과-
7075(2015.11.22)</t>
    <phoneticPr fontId="2" type="noConversion"/>
  </si>
  <si>
    <t>하수처리장 확충(국비/지원)</t>
    <phoneticPr fontId="2" type="noConversion"/>
  </si>
  <si>
    <t>한강유역환경청 수질총
량관리과-10276
(15.10.30)</t>
    <phoneticPr fontId="2" type="noConversion"/>
  </si>
  <si>
    <t>한강유역환경청 수질총
량관리과-10276
(15.10.31)</t>
  </si>
  <si>
    <t>한강유역환경청 수질총
량관리과-10276
(15.10.32)</t>
  </si>
  <si>
    <t>한강유역환경청 수질총
량관리과-10276
(15.10.33)</t>
  </si>
  <si>
    <t>농어촌마을 하수처리장 설치
(국비/지원)</t>
    <phoneticPr fontId="2" type="noConversion"/>
  </si>
  <si>
    <t>하수관로 정비사업(국비/지원)</t>
    <phoneticPr fontId="2" type="noConversion"/>
  </si>
  <si>
    <t>도시침수 대응(국비/지원)</t>
    <phoneticPr fontId="2" type="noConversion"/>
  </si>
  <si>
    <t>□세입</t>
    <phoneticPr fontId="2" type="noConversion"/>
  </si>
  <si>
    <t>15년도 3회추경 일반회계 및 특별회계 세출 예산안 계수조정</t>
    <phoneticPr fontId="2" type="noConversion"/>
  </si>
  <si>
    <t>□세출</t>
    <phoneticPr fontId="2" type="noConversion"/>
  </si>
  <si>
    <t>2015년도 제3회 추가경정
세입·세출 예산 수정(안)</t>
    <phoneticPr fontId="2" type="noConversion"/>
  </si>
  <si>
    <t>3회추경 
예산안</t>
    <phoneticPr fontId="2" type="noConversion"/>
  </si>
  <si>
    <t>16년도 일반회계 및 특별회계 세출 예산안 계수조정</t>
    <phoneticPr fontId="2" type="noConversion"/>
  </si>
  <si>
    <t>15년도 명시이월 사업조서</t>
    <phoneticPr fontId="2" type="noConversion"/>
  </si>
  <si>
    <t>진위안성천(평택호) 수질개선 및 상하류 상생협력 방안 연구용역</t>
    <phoneticPr fontId="2" type="noConversion"/>
  </si>
  <si>
    <t>2015년도 명시이월 사업조서</t>
    <phoneticPr fontId="2" type="noConversion"/>
  </si>
  <si>
    <t>사전행정절차 이행기간
 소요 
(사업기간: 착수일로부터
               18개월
※예산편성시기: 2회추경</t>
    <phoneticPr fontId="2" type="noConversion"/>
  </si>
  <si>
    <t>축산산림국</t>
    <phoneticPr fontId="2" type="noConversion"/>
  </si>
  <si>
    <t>3회추경  
예산안</t>
    <phoneticPr fontId="2" type="noConversion"/>
  </si>
  <si>
    <t>수자원본부</t>
    <phoneticPr fontId="2" type="noConversion"/>
  </si>
  <si>
    <t>상하수과</t>
    <phoneticPr fontId="2" type="noConversion"/>
  </si>
  <si>
    <t>수자원본부</t>
    <phoneticPr fontId="2" type="noConversion"/>
  </si>
  <si>
    <t>16년도 제3회 경기도 추가경정예산안 계수조정</t>
    <phoneticPr fontId="2" type="noConversion"/>
  </si>
  <si>
    <t>2016년도 제3회 경기도 추경예산 수정(안)</t>
    <phoneticPr fontId="2" type="noConversion"/>
  </si>
  <si>
    <t>상하수과</t>
    <phoneticPr fontId="2" type="noConversion"/>
  </si>
  <si>
    <t>수자원본부 도비 사용잔액</t>
    <phoneticPr fontId="2" type="noConversion"/>
  </si>
  <si>
    <t>15년도 반납완료된 용인시 
사업 집행잔액 조정 반영</t>
    <phoneticPr fontId="2" type="noConversion"/>
  </si>
  <si>
    <t>공원녹지과</t>
    <phoneticPr fontId="2" type="noConversion"/>
  </si>
  <si>
    <t>세계정원 경기가든 조성 용역비 반영</t>
    <phoneticPr fontId="2" type="noConversion"/>
  </si>
  <si>
    <t>상수도 미보급지역 주민
생활불편 해소 반영</t>
    <phoneticPr fontId="2" type="noConversion"/>
  </si>
  <si>
    <t>1건</t>
    <phoneticPr fontId="2" type="noConversion"/>
  </si>
  <si>
    <t>1건</t>
    <phoneticPr fontId="2" type="noConversion"/>
  </si>
  <si>
    <t>2건</t>
    <phoneticPr fontId="2" type="noConversion"/>
  </si>
  <si>
    <t xml:space="preserve">가칭 세계정원 경기가든 조성
(자체/직접)
- 세계정원 경기가든 조성 기본
   계획 용역 수행비 </t>
    <phoneticPr fontId="2" type="noConversion"/>
  </si>
  <si>
    <t>상수도시설 확충(자체/지원)
 - 급수취약지역 상수도보급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</si>
</sst>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굴림체"/>
      <family val="3"/>
      <charset val="129"/>
    </font>
    <font>
      <sz val="12"/>
      <name val="돋움"/>
      <family val="3"/>
      <charset val="129"/>
    </font>
    <font>
      <b/>
      <sz val="13"/>
      <color indexed="12"/>
      <name val="굴림체"/>
      <family val="3"/>
      <charset val="129"/>
    </font>
    <font>
      <b/>
      <sz val="18"/>
      <name val="굴림"/>
      <family val="3"/>
      <charset val="129"/>
    </font>
    <font>
      <b/>
      <sz val="12"/>
      <name val="궁서체"/>
      <family val="1"/>
      <charset val="129"/>
    </font>
    <font>
      <b/>
      <sz val="13"/>
      <name val="궁서체"/>
      <family val="1"/>
      <charset val="129"/>
    </font>
    <font>
      <b/>
      <sz val="22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sz val="32"/>
      <color indexed="12"/>
      <name val="HY견명조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name val="새굴림"/>
      <family val="1"/>
      <charset val="129"/>
    </font>
    <font>
      <sz val="12"/>
      <name val="새굴림"/>
      <family val="1"/>
      <charset val="129"/>
    </font>
    <font>
      <b/>
      <sz val="12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4"/>
      <name val="HY헤드라인M"/>
      <family val="1"/>
      <charset val="129"/>
    </font>
    <font>
      <b/>
      <sz val="24"/>
      <name val="굴림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6"/>
      <name val="HY헤드라인M"/>
      <family val="1"/>
      <charset val="129"/>
    </font>
    <font>
      <sz val="11"/>
      <color rgb="FF000000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3" borderId="3" applyNumberFormat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9" fillId="20" borderId="9" applyNumberFormat="0" applyAlignment="0" applyProtection="0">
      <alignment vertical="center"/>
    </xf>
  </cellStyleXfs>
  <cellXfs count="58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NumberFormat="1" applyFont="1" applyAlignment="1">
      <alignment horizontal="centerContinuous"/>
    </xf>
    <xf numFmtId="0" fontId="3" fillId="0" borderId="0" xfId="0" applyNumberFormat="1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10" fillId="0" borderId="0" xfId="0" applyNumberFormat="1" applyFont="1" applyAlignment="1">
      <alignment horizontal="centerContinuous" wrapText="1"/>
    </xf>
    <xf numFmtId="0" fontId="0" fillId="0" borderId="0" xfId="0" applyNumberFormat="1" applyAlignment="1">
      <alignment horizontal="centerContinuous"/>
    </xf>
    <xf numFmtId="0" fontId="11" fillId="0" borderId="0" xfId="0" applyNumberFormat="1" applyFont="1" applyAlignment="1">
      <alignment horizontal="centerContinuous"/>
    </xf>
    <xf numFmtId="0" fontId="12" fillId="0" borderId="0" xfId="0" applyNumberFormat="1" applyFont="1" applyAlignment="1">
      <alignment horizontal="centerContinuous"/>
    </xf>
    <xf numFmtId="0" fontId="31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0" fillId="25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3" fillId="0" borderId="10" xfId="0" applyFont="1" applyBorder="1" applyAlignment="1">
      <alignment horizontal="justify" vertical="center" wrapText="1"/>
    </xf>
    <xf numFmtId="3" fontId="33" fillId="0" borderId="10" xfId="0" applyNumberFormat="1" applyFont="1" applyBorder="1" applyAlignment="1">
      <alignment horizontal="right" vertical="center" wrapText="1"/>
    </xf>
    <xf numFmtId="3" fontId="32" fillId="24" borderId="10" xfId="0" applyNumberFormat="1" applyFont="1" applyFill="1" applyBorder="1" applyAlignment="1">
      <alignment horizontal="center" vertical="center" wrapText="1"/>
    </xf>
    <xf numFmtId="41" fontId="5" fillId="25" borderId="10" xfId="0" applyNumberFormat="1" applyFont="1" applyFill="1" applyBorder="1" applyAlignment="1">
      <alignment horizontal="right" vertical="center" shrinkToFit="1"/>
    </xf>
    <xf numFmtId="0" fontId="33" fillId="0" borderId="10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3" fontId="32" fillId="0" borderId="10" xfId="0" applyNumberFormat="1" applyFont="1" applyFill="1" applyBorder="1" applyAlignment="1">
      <alignment horizontal="center" vertical="center" wrapText="1"/>
    </xf>
    <xf numFmtId="41" fontId="32" fillId="0" borderId="10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left" vertical="center" wrapText="1"/>
    </xf>
    <xf numFmtId="0" fontId="32" fillId="22" borderId="10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34" fillId="24" borderId="10" xfId="0" applyFont="1" applyFill="1" applyBorder="1" applyAlignment="1">
      <alignment horizontal="center" vertical="center"/>
    </xf>
    <xf numFmtId="3" fontId="0" fillId="25" borderId="10" xfId="0" applyNumberFormat="1" applyFont="1" applyFill="1" applyBorder="1" applyAlignment="1">
      <alignment horizontal="left" vertical="center" wrapText="1"/>
    </xf>
    <xf numFmtId="3" fontId="5" fillId="25" borderId="10" xfId="0" applyNumberFormat="1" applyFont="1" applyFill="1" applyBorder="1" applyAlignment="1">
      <alignment horizontal="left" vertical="center" wrapText="1"/>
    </xf>
    <xf numFmtId="3" fontId="36" fillId="25" borderId="10" xfId="0" applyNumberFormat="1" applyFont="1" applyFill="1" applyBorder="1" applyAlignment="1">
      <alignment horizontal="center" vertical="center" wrapText="1"/>
    </xf>
    <xf numFmtId="41" fontId="37" fillId="24" borderId="10" xfId="0" applyNumberFormat="1" applyFont="1" applyFill="1" applyBorder="1" applyAlignment="1">
      <alignment horizontal="center" vertical="center"/>
    </xf>
    <xf numFmtId="41" fontId="37" fillId="24" borderId="10" xfId="0" applyNumberFormat="1" applyFont="1" applyFill="1" applyBorder="1" applyAlignment="1">
      <alignment horizontal="center" vertical="center" shrinkToFit="1"/>
    </xf>
    <xf numFmtId="0" fontId="33" fillId="0" borderId="10" xfId="0" applyFont="1" applyBorder="1" applyAlignment="1">
      <alignment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justify" vertical="center" wrapText="1"/>
    </xf>
    <xf numFmtId="41" fontId="5" fillId="25" borderId="0" xfId="0" applyNumberFormat="1" applyFont="1" applyFill="1" applyBorder="1" applyAlignment="1">
      <alignment horizontal="right" vertical="center" shrinkToFit="1"/>
    </xf>
    <xf numFmtId="3" fontId="33" fillId="0" borderId="0" xfId="0" applyNumberFormat="1" applyFont="1" applyBorder="1" applyAlignment="1">
      <alignment horizontal="right" vertical="center" wrapText="1"/>
    </xf>
    <xf numFmtId="3" fontId="36" fillId="25" borderId="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41" fontId="37" fillId="0" borderId="10" xfId="0" applyNumberFormat="1" applyFont="1" applyFill="1" applyBorder="1" applyAlignment="1">
      <alignment horizontal="center" vertical="center" shrinkToFit="1"/>
    </xf>
    <xf numFmtId="3" fontId="33" fillId="0" borderId="10" xfId="0" applyNumberFormat="1" applyFont="1" applyBorder="1" applyAlignment="1">
      <alignment horizontal="right" vertical="center" shrinkToFit="1"/>
    </xf>
    <xf numFmtId="41" fontId="5" fillId="0" borderId="10" xfId="0" applyNumberFormat="1" applyFont="1" applyBorder="1" applyAlignment="1">
      <alignment horizontal="center" vertical="center"/>
    </xf>
    <xf numFmtId="41" fontId="3" fillId="0" borderId="10" xfId="0" applyNumberFormat="1" applyFont="1" applyFill="1" applyBorder="1" applyAlignment="1">
      <alignment horizontal="center" vertical="center"/>
    </xf>
    <xf numFmtId="41" fontId="3" fillId="24" borderId="10" xfId="0" applyNumberFormat="1" applyFont="1" applyFill="1" applyBorder="1" applyAlignment="1">
      <alignment horizontal="center" vertical="center"/>
    </xf>
    <xf numFmtId="41" fontId="3" fillId="24" borderId="10" xfId="0" applyNumberFormat="1" applyFont="1" applyFill="1" applyBorder="1" applyAlignment="1">
      <alignment horizontal="center" vertical="center" shrinkToFit="1"/>
    </xf>
    <xf numFmtId="41" fontId="0" fillId="25" borderId="10" xfId="0" applyNumberFormat="1" applyFont="1" applyFill="1" applyBorder="1" applyAlignment="1">
      <alignment horizontal="right" vertical="center" shrinkToFit="1"/>
    </xf>
    <xf numFmtId="3" fontId="39" fillId="0" borderId="10" xfId="0" applyNumberFormat="1" applyFont="1" applyBorder="1" applyAlignment="1">
      <alignment horizontal="right" vertical="center" wrapText="1"/>
    </xf>
    <xf numFmtId="0" fontId="35" fillId="0" borderId="0" xfId="0" applyFont="1" applyAlignment="1">
      <alignment horizontal="center" vertical="center" wrapText="1"/>
    </xf>
    <xf numFmtId="0" fontId="32" fillId="22" borderId="10" xfId="0" applyFont="1" applyFill="1" applyBorder="1" applyAlignment="1">
      <alignment horizontal="center" vertical="center"/>
    </xf>
    <xf numFmtId="0" fontId="5" fillId="0" borderId="10" xfId="0" applyFont="1" applyBorder="1"/>
    <xf numFmtId="0" fontId="32" fillId="22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</cellXfs>
  <cellStyles count="42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 2" xfId="28"/>
    <cellStyle name="보통 2" xfId="29"/>
    <cellStyle name="설명 텍스트 2" xfId="30"/>
    <cellStyle name="셀 확인 2" xfId="31"/>
    <cellStyle name="연결된 셀 2" xfId="32"/>
    <cellStyle name="요약 2" xfId="33"/>
    <cellStyle name="입력 2" xfId="34"/>
    <cellStyle name="제목 1 2" xfId="35"/>
    <cellStyle name="제목 2 2" xfId="36"/>
    <cellStyle name="제목 3 2" xfId="37"/>
    <cellStyle name="제목 4 2" xfId="38"/>
    <cellStyle name="제목 5" xfId="39"/>
    <cellStyle name="좋음 2" xfId="40"/>
    <cellStyle name="출력 2" xfId="4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3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2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2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40"/>
  <sheetViews>
    <sheetView view="pageBreakPreview" zoomScaleNormal="100" zoomScaleSheetLayoutView="100" workbookViewId="0">
      <selection activeCell="C11" sqref="C11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54">
      <c r="A7" s="7" t="s">
        <v>33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4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G7" sqref="G7"/>
    </sheetView>
  </sheetViews>
  <sheetFormatPr defaultRowHeight="13.5"/>
  <cols>
    <col min="1" max="1" width="12.6640625" style="1" customWidth="1"/>
    <col min="2" max="2" width="28.21875" style="1" customWidth="1"/>
    <col min="3" max="3" width="13.88671875" style="1" customWidth="1"/>
    <col min="4" max="5" width="11.8867187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53" t="s">
        <v>16</v>
      </c>
      <c r="B1" s="53"/>
      <c r="C1" s="53"/>
      <c r="D1" s="53"/>
      <c r="E1" s="53"/>
      <c r="F1" s="53"/>
      <c r="G1" s="53"/>
    </row>
    <row r="2" spans="1:7" s="28" customFormat="1" ht="11.25" customHeight="1">
      <c r="A2" s="53"/>
      <c r="B2" s="53"/>
      <c r="C2" s="53"/>
      <c r="D2" s="53"/>
      <c r="E2" s="53"/>
      <c r="F2" s="53"/>
      <c r="G2" s="53"/>
    </row>
    <row r="3" spans="1:7" ht="22.5" customHeight="1">
      <c r="A3" s="26" t="s">
        <v>30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54" t="s">
        <v>6</v>
      </c>
      <c r="B5" s="54" t="s">
        <v>7</v>
      </c>
      <c r="C5" s="56" t="s">
        <v>34</v>
      </c>
      <c r="D5" s="56" t="s">
        <v>11</v>
      </c>
      <c r="E5" s="56"/>
      <c r="F5" s="56" t="s">
        <v>12</v>
      </c>
      <c r="G5" s="56" t="s">
        <v>1</v>
      </c>
    </row>
    <row r="6" spans="1:7" s="11" customFormat="1" ht="30.75" customHeight="1">
      <c r="A6" s="55"/>
      <c r="B6" s="54"/>
      <c r="C6" s="54"/>
      <c r="D6" s="27" t="s">
        <v>9</v>
      </c>
      <c r="E6" s="27" t="s">
        <v>10</v>
      </c>
      <c r="F6" s="56"/>
      <c r="G6" s="57"/>
    </row>
    <row r="7" spans="1:7" s="11" customFormat="1" ht="46.5" customHeight="1">
      <c r="A7" s="43" t="s">
        <v>15</v>
      </c>
      <c r="B7" s="41"/>
      <c r="C7" s="25">
        <f>C8+C10</f>
        <v>363113000</v>
      </c>
      <c r="D7" s="25">
        <f t="shared" ref="D7:E7" si="0">D8+D10</f>
        <v>-17611000</v>
      </c>
      <c r="E7" s="25">
        <f t="shared" si="0"/>
        <v>2055732</v>
      </c>
      <c r="F7" s="25">
        <f>SUM(C7:E7)</f>
        <v>347557732</v>
      </c>
      <c r="G7" s="47">
        <f>F7-C7</f>
        <v>-15555268</v>
      </c>
    </row>
    <row r="8" spans="1:7" s="12" customFormat="1" ht="47.25" customHeight="1">
      <c r="A8" s="29" t="s">
        <v>8</v>
      </c>
      <c r="B8" s="29"/>
      <c r="C8" s="34">
        <f>SUM(C9)</f>
        <v>0</v>
      </c>
      <c r="D8" s="34">
        <f t="shared" ref="D8:F8" si="1">SUM(D9)</f>
        <v>0</v>
      </c>
      <c r="E8" s="34">
        <f t="shared" si="1"/>
        <v>99732</v>
      </c>
      <c r="F8" s="34">
        <f t="shared" si="1"/>
        <v>99732</v>
      </c>
      <c r="G8" s="20"/>
    </row>
    <row r="9" spans="1:7" s="14" customFormat="1" ht="47.25" customHeight="1">
      <c r="A9" s="35" t="s">
        <v>17</v>
      </c>
      <c r="B9" s="18" t="s">
        <v>18</v>
      </c>
      <c r="C9" s="21">
        <v>0</v>
      </c>
      <c r="D9" s="21"/>
      <c r="E9" s="46">
        <v>99732</v>
      </c>
      <c r="F9" s="46">
        <v>99732</v>
      </c>
      <c r="G9" s="31" t="s">
        <v>19</v>
      </c>
    </row>
    <row r="10" spans="1:7" s="12" customFormat="1" ht="47.25" customHeight="1">
      <c r="A10" s="29" t="s">
        <v>13</v>
      </c>
      <c r="B10" s="29"/>
      <c r="C10" s="34">
        <f>SUM(C11:C15)</f>
        <v>363113000</v>
      </c>
      <c r="D10" s="34">
        <f t="shared" ref="D10:F10" si="2">SUM(D11:D15)</f>
        <v>-17611000</v>
      </c>
      <c r="E10" s="34">
        <f t="shared" si="2"/>
        <v>1956000</v>
      </c>
      <c r="F10" s="34">
        <f t="shared" si="2"/>
        <v>347458000</v>
      </c>
      <c r="G10" s="20"/>
    </row>
    <row r="11" spans="1:7" s="14" customFormat="1" ht="47.25" customHeight="1">
      <c r="A11" s="35" t="s">
        <v>14</v>
      </c>
      <c r="B11" s="18" t="s">
        <v>20</v>
      </c>
      <c r="C11" s="21">
        <v>0</v>
      </c>
      <c r="D11" s="21"/>
      <c r="E11" s="19">
        <v>700000</v>
      </c>
      <c r="F11" s="19">
        <f>SUM(C11:E11)</f>
        <v>700000</v>
      </c>
      <c r="G11" s="31" t="s">
        <v>21</v>
      </c>
    </row>
    <row r="12" spans="1:7" s="14" customFormat="1" ht="47.25" customHeight="1">
      <c r="A12" s="35" t="s">
        <v>14</v>
      </c>
      <c r="B12" s="18" t="s">
        <v>22</v>
      </c>
      <c r="C12" s="21">
        <v>102454000</v>
      </c>
      <c r="D12" s="21">
        <v>-5261000</v>
      </c>
      <c r="E12" s="21">
        <v>0</v>
      </c>
      <c r="F12" s="19">
        <f t="shared" ref="F12:F15" si="3">SUM(C12:E12)</f>
        <v>97193000</v>
      </c>
      <c r="G12" s="31" t="s">
        <v>23</v>
      </c>
    </row>
    <row r="13" spans="1:7" s="14" customFormat="1" ht="47.25" customHeight="1">
      <c r="A13" s="35" t="s">
        <v>14</v>
      </c>
      <c r="B13" s="18" t="s">
        <v>27</v>
      </c>
      <c r="C13" s="21">
        <v>23070000</v>
      </c>
      <c r="D13" s="21">
        <v>0</v>
      </c>
      <c r="E13" s="21">
        <v>1256000</v>
      </c>
      <c r="F13" s="19">
        <f>SUM(C13:E13)</f>
        <v>24326000</v>
      </c>
      <c r="G13" s="31" t="s">
        <v>24</v>
      </c>
    </row>
    <row r="14" spans="1:7" s="14" customFormat="1" ht="47.25" customHeight="1">
      <c r="A14" s="35" t="s">
        <v>14</v>
      </c>
      <c r="B14" s="18" t="s">
        <v>28</v>
      </c>
      <c r="C14" s="21">
        <v>196037000</v>
      </c>
      <c r="D14" s="21">
        <v>-9208000</v>
      </c>
      <c r="E14" s="21">
        <v>0</v>
      </c>
      <c r="F14" s="19">
        <f t="shared" si="3"/>
        <v>186829000</v>
      </c>
      <c r="G14" s="31" t="s">
        <v>25</v>
      </c>
    </row>
    <row r="15" spans="1:7" s="14" customFormat="1" ht="47.25" customHeight="1">
      <c r="A15" s="35" t="s">
        <v>14</v>
      </c>
      <c r="B15" s="18" t="s">
        <v>29</v>
      </c>
      <c r="C15" s="21">
        <v>41552000</v>
      </c>
      <c r="D15" s="21">
        <v>-3142000</v>
      </c>
      <c r="E15" s="21">
        <v>0</v>
      </c>
      <c r="F15" s="19">
        <f t="shared" si="3"/>
        <v>38410000</v>
      </c>
      <c r="G15" s="31" t="s">
        <v>26</v>
      </c>
    </row>
    <row r="16" spans="1:7" s="14" customFormat="1" ht="47.25" customHeight="1">
      <c r="A16" s="35"/>
      <c r="B16" s="18"/>
      <c r="C16" s="21"/>
      <c r="D16" s="21"/>
      <c r="E16" s="21"/>
      <c r="F16" s="19"/>
      <c r="G16" s="32"/>
    </row>
    <row r="17" spans="1:7" s="14" customFormat="1" ht="47.25" customHeight="1">
      <c r="A17" s="35"/>
      <c r="B17" s="18"/>
      <c r="C17" s="21"/>
      <c r="D17" s="21"/>
      <c r="E17" s="21"/>
      <c r="F17" s="19"/>
      <c r="G17" s="32"/>
    </row>
    <row r="18" spans="1:7" s="12" customFormat="1" ht="47.25" customHeight="1">
      <c r="A18" s="35"/>
      <c r="B18" s="44"/>
      <c r="C18" s="45"/>
      <c r="D18" s="45"/>
      <c r="E18" s="45"/>
      <c r="F18" s="45"/>
      <c r="G18" s="24"/>
    </row>
    <row r="19" spans="1:7" s="14" customFormat="1" ht="47.25" customHeight="1">
      <c r="A19" s="35"/>
      <c r="B19" s="18"/>
      <c r="C19" s="21"/>
      <c r="D19" s="21"/>
      <c r="E19" s="19"/>
      <c r="F19" s="19"/>
      <c r="G19" s="32"/>
    </row>
    <row r="20" spans="1:7" s="14" customFormat="1" ht="47.25" customHeight="1">
      <c r="A20" s="35"/>
      <c r="B20" s="18"/>
      <c r="C20" s="21"/>
      <c r="D20" s="21"/>
      <c r="E20" s="19"/>
      <c r="F20" s="19"/>
      <c r="G20" s="32"/>
    </row>
    <row r="21" spans="1:7" s="14" customFormat="1" ht="47.25" customHeight="1">
      <c r="A21" s="35"/>
      <c r="B21" s="22"/>
      <c r="C21" s="21"/>
      <c r="D21" s="21"/>
      <c r="E21" s="19"/>
      <c r="F21" s="19"/>
      <c r="G21" s="32"/>
    </row>
    <row r="22" spans="1:7" s="14" customFormat="1" ht="47.25" customHeight="1">
      <c r="A22" s="35"/>
      <c r="B22" s="18"/>
      <c r="C22" s="21"/>
      <c r="D22" s="21"/>
      <c r="E22" s="21"/>
      <c r="F22" s="19"/>
      <c r="G22" s="32"/>
    </row>
    <row r="23" spans="1:7" s="14" customFormat="1" ht="47.25" customHeight="1">
      <c r="A23" s="35"/>
      <c r="B23" s="22"/>
      <c r="C23" s="21"/>
      <c r="D23" s="21"/>
      <c r="E23" s="21"/>
      <c r="F23" s="19"/>
      <c r="G23" s="32"/>
    </row>
    <row r="24" spans="1:7" s="14" customFormat="1" ht="47.25" customHeight="1">
      <c r="A24" s="35"/>
      <c r="B24" s="18"/>
      <c r="C24" s="21"/>
      <c r="D24" s="21"/>
      <c r="E24" s="21"/>
      <c r="F24" s="19"/>
      <c r="G24" s="32"/>
    </row>
    <row r="25" spans="1:7" ht="14.25">
      <c r="A25" s="13"/>
      <c r="B25" s="13"/>
      <c r="C25" s="13"/>
      <c r="D25" s="13"/>
      <c r="E25" s="13"/>
      <c r="F25" s="13"/>
      <c r="G25" s="16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1:7" ht="14.25">
      <c r="A97" s="13"/>
      <c r="B97" s="13"/>
      <c r="C97" s="13"/>
      <c r="D97" s="13"/>
      <c r="E97" s="13"/>
      <c r="F97" s="13"/>
      <c r="G97" s="16"/>
    </row>
    <row r="98" spans="1:7">
      <c r="G98" s="17"/>
    </row>
    <row r="99" spans="1:7">
      <c r="G99" s="17"/>
    </row>
    <row r="100" spans="1:7">
      <c r="G100" s="17"/>
    </row>
    <row r="101" spans="1:7">
      <c r="G101" s="17"/>
    </row>
    <row r="102" spans="1:7">
      <c r="G102" s="17"/>
    </row>
    <row r="103" spans="1:7">
      <c r="G103" s="17"/>
    </row>
    <row r="104" spans="1:7">
      <c r="G104" s="17"/>
    </row>
    <row r="105" spans="1:7">
      <c r="G105" s="17"/>
    </row>
    <row r="106" spans="1:7">
      <c r="G106" s="17"/>
    </row>
    <row r="107" spans="1:7">
      <c r="G107" s="17"/>
    </row>
    <row r="108" spans="1:7">
      <c r="G108" s="17"/>
    </row>
    <row r="109" spans="1:7">
      <c r="G109" s="17"/>
    </row>
    <row r="110" spans="1:7">
      <c r="G110" s="17"/>
    </row>
    <row r="111" spans="1:7">
      <c r="G111" s="17"/>
    </row>
    <row r="112" spans="1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  <row r="1234" spans="7:7">
      <c r="G1234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4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E11" sqref="E11"/>
    </sheetView>
  </sheetViews>
  <sheetFormatPr defaultRowHeight="13.5"/>
  <cols>
    <col min="1" max="1" width="12.6640625" style="1" customWidth="1"/>
    <col min="2" max="2" width="28.21875" style="1" customWidth="1"/>
    <col min="3" max="3" width="13.88671875" style="1" customWidth="1"/>
    <col min="4" max="5" width="11.8867187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53" t="s">
        <v>31</v>
      </c>
      <c r="B1" s="53"/>
      <c r="C1" s="53"/>
      <c r="D1" s="53"/>
      <c r="E1" s="53"/>
      <c r="F1" s="53"/>
      <c r="G1" s="53"/>
    </row>
    <row r="2" spans="1:7" s="28" customFormat="1" ht="11.25" customHeight="1">
      <c r="A2" s="53"/>
      <c r="B2" s="53"/>
      <c r="C2" s="53"/>
      <c r="D2" s="53"/>
      <c r="E2" s="53"/>
      <c r="F2" s="53"/>
      <c r="G2" s="53"/>
    </row>
    <row r="3" spans="1:7" ht="22.5" customHeight="1">
      <c r="A3" s="26" t="s">
        <v>32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54" t="s">
        <v>6</v>
      </c>
      <c r="B5" s="54" t="s">
        <v>7</v>
      </c>
      <c r="C5" s="56" t="s">
        <v>34</v>
      </c>
      <c r="D5" s="56" t="s">
        <v>11</v>
      </c>
      <c r="E5" s="56"/>
      <c r="F5" s="56" t="s">
        <v>12</v>
      </c>
      <c r="G5" s="56" t="s">
        <v>1</v>
      </c>
    </row>
    <row r="6" spans="1:7" s="11" customFormat="1" ht="30.75" customHeight="1">
      <c r="A6" s="55"/>
      <c r="B6" s="54"/>
      <c r="C6" s="54"/>
      <c r="D6" s="27" t="s">
        <v>9</v>
      </c>
      <c r="E6" s="27" t="s">
        <v>10</v>
      </c>
      <c r="F6" s="56"/>
      <c r="G6" s="57"/>
    </row>
    <row r="7" spans="1:7" s="11" customFormat="1" ht="46.5" customHeight="1">
      <c r="A7" s="43" t="s">
        <v>15</v>
      </c>
      <c r="B7" s="41"/>
      <c r="C7" s="25">
        <f>C8+C10</f>
        <v>1195269099</v>
      </c>
      <c r="D7" s="25">
        <f t="shared" ref="D7:E7" si="0">D8+D10</f>
        <v>-61101000</v>
      </c>
      <c r="E7" s="25">
        <f t="shared" si="0"/>
        <v>6344733</v>
      </c>
      <c r="F7" s="25">
        <f>SUM(C7:E7)</f>
        <v>1140512832</v>
      </c>
      <c r="G7" s="47">
        <f>F7-C7</f>
        <v>-54756267</v>
      </c>
    </row>
    <row r="8" spans="1:7" s="12" customFormat="1" ht="47.25" customHeight="1">
      <c r="A8" s="29" t="s">
        <v>8</v>
      </c>
      <c r="B8" s="29"/>
      <c r="C8" s="34">
        <f>SUM(C9:C17)</f>
        <v>796846066</v>
      </c>
      <c r="D8" s="34">
        <f t="shared" ref="D8:F8" si="1">SUM(D9:D17)</f>
        <v>-40734000</v>
      </c>
      <c r="E8" s="34">
        <f t="shared" si="1"/>
        <v>4263066</v>
      </c>
      <c r="F8" s="34">
        <f t="shared" si="1"/>
        <v>760375132</v>
      </c>
      <c r="G8" s="20"/>
    </row>
    <row r="9" spans="1:7" s="14" customFormat="1" ht="47.25" customHeight="1">
      <c r="A9" s="35" t="s">
        <v>3</v>
      </c>
      <c r="B9" s="18" t="s">
        <v>18</v>
      </c>
      <c r="C9" s="21">
        <v>0</v>
      </c>
      <c r="D9" s="21"/>
      <c r="E9" s="46">
        <v>99732</v>
      </c>
      <c r="F9" s="46">
        <f>SUM(C9:E9)</f>
        <v>99732</v>
      </c>
      <c r="G9" s="31" t="s">
        <v>19</v>
      </c>
    </row>
    <row r="10" spans="1:7" s="12" customFormat="1" ht="47.25" customHeight="1">
      <c r="A10" s="29" t="s">
        <v>13</v>
      </c>
      <c r="B10" s="29"/>
      <c r="C10" s="34">
        <f>SUM(C11:C19)</f>
        <v>398423033</v>
      </c>
      <c r="D10" s="34">
        <f t="shared" ref="D10:F10" si="2">SUM(D11:D19)</f>
        <v>-20367000</v>
      </c>
      <c r="E10" s="34">
        <f t="shared" si="2"/>
        <v>2081667</v>
      </c>
      <c r="F10" s="34">
        <f t="shared" si="2"/>
        <v>380137700</v>
      </c>
      <c r="G10" s="20"/>
    </row>
    <row r="11" spans="1:7" s="14" customFormat="1" ht="47.25" customHeight="1">
      <c r="A11" s="35" t="s">
        <v>14</v>
      </c>
      <c r="B11" s="18" t="s">
        <v>20</v>
      </c>
      <c r="C11" s="21">
        <v>0</v>
      </c>
      <c r="D11" s="21"/>
      <c r="E11" s="19">
        <v>700000</v>
      </c>
      <c r="F11" s="19">
        <f>SUM(C11:E11)</f>
        <v>700000</v>
      </c>
      <c r="G11" s="31" t="s">
        <v>21</v>
      </c>
    </row>
    <row r="12" spans="1:7" s="14" customFormat="1" ht="47.25" customHeight="1">
      <c r="A12" s="35" t="s">
        <v>14</v>
      </c>
      <c r="B12" s="18" t="s">
        <v>22</v>
      </c>
      <c r="C12" s="21">
        <v>135457300</v>
      </c>
      <c r="D12" s="21">
        <v>-8017000</v>
      </c>
      <c r="E12" s="21">
        <v>0</v>
      </c>
      <c r="F12" s="19">
        <f>SUM(C12:E12)</f>
        <v>127440300</v>
      </c>
      <c r="G12" s="31" t="s">
        <v>23</v>
      </c>
    </row>
    <row r="13" spans="1:7" s="14" customFormat="1" ht="47.25" customHeight="1">
      <c r="A13" s="35" t="s">
        <v>14</v>
      </c>
      <c r="B13" s="18" t="s">
        <v>27</v>
      </c>
      <c r="C13" s="21">
        <v>25376733</v>
      </c>
      <c r="D13" s="21">
        <v>0</v>
      </c>
      <c r="E13" s="21">
        <v>1381667</v>
      </c>
      <c r="F13" s="19">
        <f>SUM(C13:E13)</f>
        <v>26758400</v>
      </c>
      <c r="G13" s="31" t="s">
        <v>24</v>
      </c>
    </row>
    <row r="14" spans="1:7" s="14" customFormat="1" ht="47.25" customHeight="1">
      <c r="A14" s="35" t="s">
        <v>14</v>
      </c>
      <c r="B14" s="18" t="s">
        <v>28</v>
      </c>
      <c r="C14" s="21">
        <v>196037000</v>
      </c>
      <c r="D14" s="21">
        <v>-9208000</v>
      </c>
      <c r="E14" s="21">
        <v>0</v>
      </c>
      <c r="F14" s="19">
        <f t="shared" ref="F14:F15" si="3">SUM(C14:E14)</f>
        <v>186829000</v>
      </c>
      <c r="G14" s="31" t="s">
        <v>25</v>
      </c>
    </row>
    <row r="15" spans="1:7" s="14" customFormat="1" ht="47.25" customHeight="1">
      <c r="A15" s="35" t="s">
        <v>14</v>
      </c>
      <c r="B15" s="18" t="s">
        <v>29</v>
      </c>
      <c r="C15" s="21">
        <v>41552000</v>
      </c>
      <c r="D15" s="21">
        <v>-3142000</v>
      </c>
      <c r="E15" s="21">
        <v>0</v>
      </c>
      <c r="F15" s="19">
        <f t="shared" si="3"/>
        <v>38410000</v>
      </c>
      <c r="G15" s="31" t="s">
        <v>26</v>
      </c>
    </row>
    <row r="16" spans="1:7" s="14" customFormat="1" ht="47.25" customHeight="1">
      <c r="A16" s="35"/>
      <c r="B16" s="18"/>
      <c r="C16" s="21"/>
      <c r="D16" s="21"/>
      <c r="E16" s="21"/>
      <c r="F16" s="19"/>
      <c r="G16" s="32"/>
    </row>
    <row r="17" spans="1:7" s="14" customFormat="1" ht="47.25" customHeight="1">
      <c r="A17" s="35"/>
      <c r="B17" s="18"/>
      <c r="C17" s="21"/>
      <c r="D17" s="21"/>
      <c r="E17" s="21"/>
      <c r="F17" s="19"/>
      <c r="G17" s="32"/>
    </row>
    <row r="18" spans="1:7" s="12" customFormat="1" ht="47.25" customHeight="1">
      <c r="A18" s="35"/>
      <c r="B18" s="44"/>
      <c r="C18" s="45"/>
      <c r="D18" s="45"/>
      <c r="E18" s="45"/>
      <c r="F18" s="45"/>
      <c r="G18" s="24"/>
    </row>
    <row r="19" spans="1:7" s="14" customFormat="1" ht="47.25" customHeight="1">
      <c r="A19" s="35"/>
      <c r="B19" s="18"/>
      <c r="C19" s="21"/>
      <c r="D19" s="21"/>
      <c r="E19" s="19"/>
      <c r="F19" s="19"/>
      <c r="G19" s="32"/>
    </row>
    <row r="20" spans="1:7" s="14" customFormat="1" ht="47.25" customHeight="1">
      <c r="A20" s="35"/>
      <c r="B20" s="18"/>
      <c r="C20" s="21"/>
      <c r="D20" s="21"/>
      <c r="E20" s="19"/>
      <c r="F20" s="19"/>
      <c r="G20" s="32"/>
    </row>
    <row r="21" spans="1:7" s="14" customFormat="1" ht="47.25" customHeight="1">
      <c r="A21" s="35"/>
      <c r="B21" s="22"/>
      <c r="C21" s="21"/>
      <c r="D21" s="21"/>
      <c r="E21" s="19"/>
      <c r="F21" s="19"/>
      <c r="G21" s="32"/>
    </row>
    <row r="22" spans="1:7" s="14" customFormat="1" ht="47.25" customHeight="1">
      <c r="A22" s="35"/>
      <c r="B22" s="18"/>
      <c r="C22" s="21"/>
      <c r="D22" s="21"/>
      <c r="E22" s="21"/>
      <c r="F22" s="19"/>
      <c r="G22" s="32"/>
    </row>
    <row r="23" spans="1:7" s="14" customFormat="1" ht="47.25" customHeight="1">
      <c r="A23" s="35"/>
      <c r="B23" s="22"/>
      <c r="C23" s="21"/>
      <c r="D23" s="21"/>
      <c r="E23" s="21"/>
      <c r="F23" s="19"/>
      <c r="G23" s="32"/>
    </row>
    <row r="24" spans="1:7" s="14" customFormat="1" ht="47.25" customHeight="1">
      <c r="A24" s="35"/>
      <c r="B24" s="18"/>
      <c r="C24" s="21"/>
      <c r="D24" s="21"/>
      <c r="E24" s="21"/>
      <c r="F24" s="19"/>
      <c r="G24" s="32"/>
    </row>
    <row r="25" spans="1:7" ht="14.25">
      <c r="A25" s="13"/>
      <c r="B25" s="13"/>
      <c r="C25" s="13"/>
      <c r="D25" s="13"/>
      <c r="E25" s="13"/>
      <c r="F25" s="13"/>
      <c r="G25" s="16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1:7" ht="14.25">
      <c r="A97" s="13"/>
      <c r="B97" s="13"/>
      <c r="C97" s="13"/>
      <c r="D97" s="13"/>
      <c r="E97" s="13"/>
      <c r="F97" s="13"/>
      <c r="G97" s="16"/>
    </row>
    <row r="98" spans="1:7">
      <c r="G98" s="17"/>
    </row>
    <row r="99" spans="1:7">
      <c r="G99" s="17"/>
    </row>
    <row r="100" spans="1:7">
      <c r="G100" s="17"/>
    </row>
    <row r="101" spans="1:7">
      <c r="G101" s="17"/>
    </row>
    <row r="102" spans="1:7">
      <c r="G102" s="17"/>
    </row>
    <row r="103" spans="1:7">
      <c r="G103" s="17"/>
    </row>
    <row r="104" spans="1:7">
      <c r="G104" s="17"/>
    </row>
    <row r="105" spans="1:7">
      <c r="G105" s="17"/>
    </row>
    <row r="106" spans="1:7">
      <c r="G106" s="17"/>
    </row>
    <row r="107" spans="1:7">
      <c r="G107" s="17"/>
    </row>
    <row r="108" spans="1:7">
      <c r="G108" s="17"/>
    </row>
    <row r="109" spans="1:7">
      <c r="G109" s="17"/>
    </row>
    <row r="110" spans="1:7">
      <c r="G110" s="17"/>
    </row>
    <row r="111" spans="1:7">
      <c r="G111" s="17"/>
    </row>
    <row r="112" spans="1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  <row r="1234" spans="7:7">
      <c r="G1234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zoomScaleNormal="100" zoomScaleSheetLayoutView="100" workbookViewId="0">
      <selection activeCell="A39" sqref="A1:XFD39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27">
      <c r="A7" s="7" t="s">
        <v>38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2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A22" sqref="A1:XFD22"/>
    </sheetView>
  </sheetViews>
  <sheetFormatPr defaultRowHeight="13.5"/>
  <cols>
    <col min="1" max="1" width="12.6640625" style="1" customWidth="1"/>
    <col min="2" max="2" width="28.21875" style="1" customWidth="1"/>
    <col min="3" max="3" width="13.88671875" style="1" customWidth="1"/>
    <col min="4" max="5" width="11.8867187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53" t="s">
        <v>36</v>
      </c>
      <c r="B1" s="53"/>
      <c r="C1" s="53"/>
      <c r="D1" s="53"/>
      <c r="E1" s="53"/>
      <c r="F1" s="53"/>
      <c r="G1" s="53"/>
    </row>
    <row r="2" spans="1:7" s="28" customFormat="1" ht="11.25" customHeight="1">
      <c r="A2" s="53"/>
      <c r="B2" s="53"/>
      <c r="C2" s="53"/>
      <c r="D2" s="53"/>
      <c r="E2" s="53"/>
      <c r="F2" s="53"/>
      <c r="G2" s="53"/>
    </row>
    <row r="3" spans="1:7" ht="22.5" customHeight="1">
      <c r="A3" s="26"/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54" t="s">
        <v>6</v>
      </c>
      <c r="B5" s="54" t="s">
        <v>7</v>
      </c>
      <c r="C5" s="56" t="s">
        <v>34</v>
      </c>
      <c r="D5" s="56" t="s">
        <v>11</v>
      </c>
      <c r="E5" s="56"/>
      <c r="F5" s="56" t="s">
        <v>12</v>
      </c>
      <c r="G5" s="56" t="s">
        <v>1</v>
      </c>
    </row>
    <row r="6" spans="1:7" s="11" customFormat="1" ht="30.75" customHeight="1">
      <c r="A6" s="55"/>
      <c r="B6" s="54"/>
      <c r="C6" s="54"/>
      <c r="D6" s="27" t="s">
        <v>9</v>
      </c>
      <c r="E6" s="27" t="s">
        <v>10</v>
      </c>
      <c r="F6" s="56"/>
      <c r="G6" s="57"/>
    </row>
    <row r="7" spans="1:7" s="12" customFormat="1" ht="47.25" customHeight="1">
      <c r="A7" s="29" t="s">
        <v>13</v>
      </c>
      <c r="B7" s="29"/>
      <c r="C7" s="34">
        <f>SUM(C8:C15)</f>
        <v>600000</v>
      </c>
      <c r="D7" s="34">
        <f t="shared" ref="D7:F7" si="0">SUM(D8:D15)</f>
        <v>0</v>
      </c>
      <c r="E7" s="34">
        <f t="shared" si="0"/>
        <v>600000</v>
      </c>
      <c r="F7" s="34">
        <f t="shared" si="0"/>
        <v>0</v>
      </c>
      <c r="G7" s="20"/>
    </row>
    <row r="8" spans="1:7" s="14" customFormat="1" ht="93" customHeight="1">
      <c r="A8" s="35" t="s">
        <v>14</v>
      </c>
      <c r="B8" s="18" t="s">
        <v>37</v>
      </c>
      <c r="C8" s="21">
        <v>600000</v>
      </c>
      <c r="D8" s="21"/>
      <c r="E8" s="46">
        <v>600000</v>
      </c>
      <c r="F8" s="46"/>
      <c r="G8" s="30" t="s">
        <v>39</v>
      </c>
    </row>
    <row r="9" spans="1:7" s="14" customFormat="1" ht="47.25" customHeight="1">
      <c r="A9" s="35"/>
      <c r="B9" s="18"/>
      <c r="C9" s="21"/>
      <c r="D9" s="21"/>
      <c r="E9" s="19"/>
      <c r="F9" s="19"/>
      <c r="G9" s="31"/>
    </row>
    <row r="10" spans="1:7" s="14" customFormat="1" ht="47.25" customHeight="1">
      <c r="A10" s="35"/>
      <c r="B10" s="18"/>
      <c r="C10" s="21"/>
      <c r="D10" s="21"/>
      <c r="E10" s="21"/>
      <c r="F10" s="19"/>
      <c r="G10" s="31"/>
    </row>
    <row r="11" spans="1:7" s="14" customFormat="1" ht="47.25" customHeight="1">
      <c r="A11" s="35"/>
      <c r="B11" s="18"/>
      <c r="C11" s="21"/>
      <c r="D11" s="21"/>
      <c r="E11" s="21"/>
      <c r="F11" s="19"/>
      <c r="G11" s="31"/>
    </row>
    <row r="12" spans="1:7" s="14" customFormat="1" ht="47.25" customHeight="1">
      <c r="A12" s="35"/>
      <c r="B12" s="18"/>
      <c r="C12" s="21"/>
      <c r="D12" s="21"/>
      <c r="E12" s="21"/>
      <c r="F12" s="19"/>
      <c r="G12" s="31"/>
    </row>
    <row r="13" spans="1:7" s="14" customFormat="1" ht="47.25" customHeight="1">
      <c r="A13" s="35"/>
      <c r="B13" s="18"/>
      <c r="C13" s="21"/>
      <c r="D13" s="21"/>
      <c r="E13" s="21"/>
      <c r="F13" s="19"/>
      <c r="G13" s="31"/>
    </row>
    <row r="14" spans="1:7" s="14" customFormat="1" ht="47.25" customHeight="1">
      <c r="A14" s="35"/>
      <c r="B14" s="18"/>
      <c r="C14" s="21"/>
      <c r="D14" s="21"/>
      <c r="E14" s="21"/>
      <c r="F14" s="19"/>
      <c r="G14" s="32"/>
    </row>
    <row r="15" spans="1:7" s="14" customFormat="1" ht="47.25" customHeight="1">
      <c r="A15" s="35"/>
      <c r="B15" s="18"/>
      <c r="C15" s="21"/>
      <c r="D15" s="21"/>
      <c r="E15" s="21"/>
      <c r="F15" s="19"/>
      <c r="G15" s="32"/>
    </row>
    <row r="16" spans="1:7" s="12" customFormat="1" ht="47.25" customHeight="1">
      <c r="A16" s="35"/>
      <c r="B16" s="44"/>
      <c r="C16" s="45"/>
      <c r="D16" s="45"/>
      <c r="E16" s="45"/>
      <c r="F16" s="45"/>
      <c r="G16" s="24"/>
    </row>
    <row r="17" spans="1:7" s="14" customFormat="1" ht="47.25" customHeight="1">
      <c r="A17" s="35"/>
      <c r="B17" s="18"/>
      <c r="C17" s="21"/>
      <c r="D17" s="21"/>
      <c r="E17" s="19"/>
      <c r="F17" s="19"/>
      <c r="G17" s="32"/>
    </row>
    <row r="18" spans="1:7" s="14" customFormat="1" ht="47.25" customHeight="1">
      <c r="A18" s="35"/>
      <c r="B18" s="18"/>
      <c r="C18" s="21"/>
      <c r="D18" s="21"/>
      <c r="E18" s="19"/>
      <c r="F18" s="19"/>
      <c r="G18" s="32"/>
    </row>
    <row r="19" spans="1:7" s="14" customFormat="1" ht="47.25" customHeight="1">
      <c r="A19" s="35"/>
      <c r="B19" s="22"/>
      <c r="C19" s="21"/>
      <c r="D19" s="21"/>
      <c r="E19" s="19"/>
      <c r="F19" s="19"/>
      <c r="G19" s="32"/>
    </row>
    <row r="20" spans="1:7" s="14" customFormat="1" ht="47.25" customHeight="1">
      <c r="A20" s="35"/>
      <c r="B20" s="18"/>
      <c r="C20" s="21"/>
      <c r="D20" s="21"/>
      <c r="E20" s="21"/>
      <c r="F20" s="19"/>
      <c r="G20" s="32"/>
    </row>
    <row r="21" spans="1:7" s="14" customFormat="1" ht="47.25" customHeight="1">
      <c r="A21" s="35"/>
      <c r="B21" s="22"/>
      <c r="C21" s="21"/>
      <c r="D21" s="21"/>
      <c r="E21" s="21"/>
      <c r="F21" s="19"/>
      <c r="G21" s="32"/>
    </row>
    <row r="22" spans="1:7" s="14" customFormat="1" ht="47.25" customHeight="1">
      <c r="A22" s="35"/>
      <c r="B22" s="18"/>
      <c r="C22" s="21"/>
      <c r="D22" s="21"/>
      <c r="E22" s="21"/>
      <c r="F22" s="19"/>
      <c r="G22" s="32"/>
    </row>
    <row r="23" spans="1:7" ht="14.25">
      <c r="A23" s="13"/>
      <c r="B23" s="13"/>
      <c r="C23" s="13"/>
      <c r="D23" s="13"/>
      <c r="E23" s="13"/>
      <c r="F23" s="13"/>
      <c r="G23" s="16"/>
    </row>
    <row r="24" spans="1:7" ht="14.25">
      <c r="A24" s="13"/>
      <c r="B24" s="13"/>
      <c r="C24" s="13"/>
      <c r="D24" s="13"/>
      <c r="E24" s="13"/>
      <c r="F24" s="13"/>
      <c r="G24" s="16"/>
    </row>
    <row r="25" spans="1:7" ht="14.25">
      <c r="A25" s="13"/>
      <c r="B25" s="13"/>
      <c r="C25" s="13"/>
      <c r="D25" s="13"/>
      <c r="E25" s="13"/>
      <c r="F25" s="13"/>
      <c r="G25" s="16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>
      <c r="G96" s="17"/>
    </row>
    <row r="97" spans="7:7">
      <c r="G97" s="17"/>
    </row>
    <row r="98" spans="7:7">
      <c r="G98" s="17"/>
    </row>
    <row r="99" spans="7:7">
      <c r="G99" s="17"/>
    </row>
    <row r="100" spans="7:7">
      <c r="G100" s="17"/>
    </row>
    <row r="101" spans="7:7">
      <c r="G101" s="17"/>
    </row>
    <row r="102" spans="7:7">
      <c r="G102" s="17"/>
    </row>
    <row r="103" spans="7:7">
      <c r="G103" s="17"/>
    </row>
    <row r="104" spans="7:7">
      <c r="G104" s="17"/>
    </row>
    <row r="105" spans="7:7">
      <c r="G105" s="17"/>
    </row>
    <row r="106" spans="7:7">
      <c r="G106" s="17"/>
    </row>
    <row r="107" spans="7:7">
      <c r="G107" s="17"/>
    </row>
    <row r="108" spans="7:7">
      <c r="G108" s="17"/>
    </row>
    <row r="109" spans="7:7">
      <c r="G109" s="17"/>
    </row>
    <row r="110" spans="7:7">
      <c r="G110" s="17"/>
    </row>
    <row r="111" spans="7:7">
      <c r="G111" s="17"/>
    </row>
    <row r="112" spans="7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zoomScaleNormal="100" zoomScaleSheetLayoutView="100" workbookViewId="0">
      <selection activeCell="E7" sqref="E7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27">
      <c r="A7" s="7" t="s">
        <v>46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0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B9" sqref="B9"/>
    </sheetView>
  </sheetViews>
  <sheetFormatPr defaultRowHeight="13.5"/>
  <cols>
    <col min="1" max="1" width="12.6640625" style="1" customWidth="1"/>
    <col min="2" max="2" width="29.6640625" style="1" customWidth="1"/>
    <col min="3" max="3" width="13.88671875" style="1" customWidth="1"/>
    <col min="4" max="5" width="11.3320312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53" t="s">
        <v>45</v>
      </c>
      <c r="B1" s="53"/>
      <c r="C1" s="53"/>
      <c r="D1" s="53"/>
      <c r="E1" s="53"/>
      <c r="F1" s="53"/>
      <c r="G1" s="53"/>
    </row>
    <row r="2" spans="1:7" s="28" customFormat="1" ht="11.25" customHeight="1">
      <c r="A2" s="53"/>
      <c r="B2" s="53"/>
      <c r="C2" s="53"/>
      <c r="D2" s="53"/>
      <c r="E2" s="53"/>
      <c r="F2" s="53"/>
      <c r="G2" s="53"/>
    </row>
    <row r="3" spans="1:7" ht="22.5" customHeight="1">
      <c r="A3" s="26" t="s">
        <v>30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54" t="s">
        <v>6</v>
      </c>
      <c r="B5" s="54" t="s">
        <v>7</v>
      </c>
      <c r="C5" s="56" t="s">
        <v>5</v>
      </c>
      <c r="D5" s="56" t="s">
        <v>11</v>
      </c>
      <c r="E5" s="56"/>
      <c r="F5" s="56" t="s">
        <v>12</v>
      </c>
      <c r="G5" s="56" t="s">
        <v>1</v>
      </c>
    </row>
    <row r="6" spans="1:7" s="11" customFormat="1" ht="30.75" customHeight="1">
      <c r="A6" s="55"/>
      <c r="B6" s="54"/>
      <c r="C6" s="54"/>
      <c r="D6" s="27" t="s">
        <v>9</v>
      </c>
      <c r="E6" s="27" t="s">
        <v>10</v>
      </c>
      <c r="F6" s="56"/>
      <c r="G6" s="57"/>
    </row>
    <row r="7" spans="1:7" s="11" customFormat="1" ht="46.5" customHeight="1">
      <c r="A7" s="43" t="s">
        <v>15</v>
      </c>
      <c r="B7" s="41" t="s">
        <v>53</v>
      </c>
      <c r="C7" s="48">
        <f>SUM(C8)</f>
        <v>2722770</v>
      </c>
      <c r="D7" s="48">
        <f t="shared" ref="D7:F7" si="0">SUM(D8)</f>
        <v>413744</v>
      </c>
      <c r="E7" s="48">
        <f t="shared" si="0"/>
        <v>0</v>
      </c>
      <c r="F7" s="48">
        <f t="shared" si="0"/>
        <v>2309026</v>
      </c>
      <c r="G7" s="42"/>
    </row>
    <row r="8" spans="1:7" s="12" customFormat="1" ht="47.25" customHeight="1">
      <c r="A8" s="29" t="s">
        <v>44</v>
      </c>
      <c r="B8" s="29" t="s">
        <v>54</v>
      </c>
      <c r="C8" s="49">
        <f>SUM(C9:C17)</f>
        <v>2722770</v>
      </c>
      <c r="D8" s="49">
        <f>SUM(D9:D17)</f>
        <v>413744</v>
      </c>
      <c r="E8" s="50">
        <f t="shared" ref="E8:F8" si="1">SUM(E9:E17)</f>
        <v>0</v>
      </c>
      <c r="F8" s="50">
        <f t="shared" si="1"/>
        <v>2309026</v>
      </c>
      <c r="G8" s="20"/>
    </row>
    <row r="9" spans="1:7" s="14" customFormat="1" ht="47.25" customHeight="1">
      <c r="A9" s="35" t="s">
        <v>47</v>
      </c>
      <c r="B9" s="18" t="s">
        <v>48</v>
      </c>
      <c r="C9" s="51">
        <v>2722770</v>
      </c>
      <c r="D9" s="52">
        <v>413744</v>
      </c>
      <c r="F9" s="52">
        <f>C9-D9</f>
        <v>2309026</v>
      </c>
      <c r="G9" s="30" t="s">
        <v>49</v>
      </c>
    </row>
    <row r="10" spans="1:7" s="14" customFormat="1" ht="47.25" customHeight="1">
      <c r="A10" s="35"/>
      <c r="B10" s="18"/>
      <c r="C10" s="21"/>
      <c r="D10" s="21"/>
      <c r="E10" s="19"/>
      <c r="F10" s="19"/>
      <c r="G10" s="31"/>
    </row>
    <row r="11" spans="1:7" s="14" customFormat="1" ht="47.25" customHeight="1">
      <c r="A11" s="35"/>
      <c r="B11" s="22"/>
      <c r="C11" s="21"/>
      <c r="D11" s="21"/>
      <c r="E11" s="21"/>
      <c r="F11" s="19"/>
      <c r="G11" s="31"/>
    </row>
    <row r="12" spans="1:7" s="14" customFormat="1" ht="47.25" customHeight="1">
      <c r="A12" s="35"/>
      <c r="B12" s="18"/>
      <c r="C12" s="21"/>
      <c r="D12" s="21"/>
      <c r="E12" s="21"/>
      <c r="F12" s="19"/>
      <c r="G12" s="31"/>
    </row>
    <row r="13" spans="1:7" s="14" customFormat="1" ht="47.25" customHeight="1">
      <c r="A13" s="35"/>
      <c r="B13" s="18"/>
      <c r="C13" s="21"/>
      <c r="D13" s="21"/>
      <c r="E13" s="21"/>
      <c r="F13" s="19"/>
      <c r="G13" s="31"/>
    </row>
    <row r="14" spans="1:7" s="14" customFormat="1" ht="47.25" customHeight="1">
      <c r="A14" s="35"/>
      <c r="B14" s="18"/>
      <c r="C14" s="21"/>
      <c r="D14" s="21"/>
      <c r="E14" s="21"/>
      <c r="F14" s="19"/>
      <c r="G14" s="31"/>
    </row>
    <row r="15" spans="1:7" s="14" customFormat="1" ht="47.25" customHeight="1">
      <c r="A15" s="35"/>
      <c r="B15" s="18"/>
      <c r="C15" s="21"/>
      <c r="D15" s="21"/>
      <c r="E15" s="21"/>
      <c r="F15" s="19"/>
      <c r="G15" s="32"/>
    </row>
    <row r="16" spans="1:7" s="14" customFormat="1" ht="47.25" customHeight="1">
      <c r="A16" s="35"/>
      <c r="B16" s="18"/>
      <c r="C16" s="21"/>
      <c r="D16" s="21"/>
      <c r="E16" s="21"/>
      <c r="F16" s="19"/>
      <c r="G16" s="32"/>
    </row>
    <row r="17" spans="1:7" s="14" customFormat="1" ht="47.25" customHeight="1">
      <c r="A17" s="35"/>
      <c r="B17" s="18"/>
      <c r="C17" s="21"/>
      <c r="D17" s="21"/>
      <c r="E17" s="21"/>
      <c r="F17" s="19"/>
      <c r="G17" s="32"/>
    </row>
    <row r="18" spans="1:7" s="12" customFormat="1" ht="47.25" customHeight="1">
      <c r="A18" s="35"/>
      <c r="B18" s="44"/>
      <c r="C18" s="45"/>
      <c r="D18" s="45"/>
      <c r="E18" s="45"/>
      <c r="F18" s="45"/>
      <c r="G18" s="24"/>
    </row>
    <row r="19" spans="1:7" s="14" customFormat="1" ht="47.25" customHeight="1">
      <c r="A19" s="35"/>
      <c r="B19" s="22"/>
      <c r="C19" s="21"/>
      <c r="D19" s="21"/>
      <c r="E19" s="21"/>
      <c r="F19" s="19"/>
      <c r="G19" s="32"/>
    </row>
    <row r="20" spans="1:7" s="14" customFormat="1" ht="47.25" customHeight="1">
      <c r="A20" s="35"/>
      <c r="B20" s="18"/>
      <c r="C20" s="21"/>
      <c r="D20" s="21"/>
      <c r="E20" s="21"/>
      <c r="F20" s="19"/>
      <c r="G20" s="32"/>
    </row>
    <row r="21" spans="1:7" ht="14.25">
      <c r="A21" s="13"/>
      <c r="B21" s="13"/>
      <c r="C21" s="13"/>
      <c r="D21" s="13"/>
      <c r="E21" s="13"/>
      <c r="F21" s="13"/>
      <c r="G21" s="16"/>
    </row>
    <row r="22" spans="1:7" ht="14.25">
      <c r="A22" s="13"/>
      <c r="B22" s="13"/>
      <c r="C22" s="13"/>
      <c r="D22" s="13"/>
      <c r="E22" s="13"/>
      <c r="F22" s="13"/>
      <c r="G22" s="16"/>
    </row>
    <row r="23" spans="1:7" ht="14.25">
      <c r="A23" s="13"/>
      <c r="B23" s="13"/>
      <c r="C23" s="13"/>
      <c r="D23" s="13"/>
      <c r="E23" s="13"/>
      <c r="F23" s="13"/>
      <c r="G23" s="16"/>
    </row>
    <row r="24" spans="1:7" ht="14.25">
      <c r="A24" s="13"/>
      <c r="B24" s="13"/>
      <c r="C24" s="13"/>
      <c r="D24" s="13"/>
      <c r="E24" s="13"/>
      <c r="F24" s="13"/>
      <c r="G24" s="16"/>
    </row>
    <row r="25" spans="1:7" ht="14.25">
      <c r="A25" s="13"/>
      <c r="B25" s="13"/>
      <c r="C25" s="13"/>
      <c r="D25" s="13"/>
      <c r="E25" s="13"/>
      <c r="F25" s="13"/>
      <c r="G25" s="16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>
      <c r="G94" s="17"/>
    </row>
    <row r="95" spans="1:7">
      <c r="G95" s="17"/>
    </row>
    <row r="96" spans="1:7">
      <c r="G96" s="17"/>
    </row>
    <row r="97" spans="7:7">
      <c r="G97" s="17"/>
    </row>
    <row r="98" spans="7:7">
      <c r="G98" s="17"/>
    </row>
    <row r="99" spans="7:7">
      <c r="G99" s="17"/>
    </row>
    <row r="100" spans="7:7">
      <c r="G100" s="17"/>
    </row>
    <row r="101" spans="7:7">
      <c r="G101" s="17"/>
    </row>
    <row r="102" spans="7:7">
      <c r="G102" s="17"/>
    </row>
    <row r="103" spans="7:7">
      <c r="G103" s="17"/>
    </row>
    <row r="104" spans="7:7">
      <c r="G104" s="17"/>
    </row>
    <row r="105" spans="7:7">
      <c r="G105" s="17"/>
    </row>
    <row r="106" spans="7:7">
      <c r="G106" s="17"/>
    </row>
    <row r="107" spans="7:7">
      <c r="G107" s="17"/>
    </row>
    <row r="108" spans="7:7">
      <c r="G108" s="17"/>
    </row>
    <row r="109" spans="7:7">
      <c r="G109" s="17"/>
    </row>
    <row r="110" spans="7:7">
      <c r="G110" s="17"/>
    </row>
    <row r="111" spans="7:7">
      <c r="G111" s="17"/>
    </row>
    <row r="112" spans="7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230"/>
  <sheetViews>
    <sheetView showGridLines="0" tabSelected="1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D12" sqref="D12"/>
    </sheetView>
  </sheetViews>
  <sheetFormatPr defaultRowHeight="13.5"/>
  <cols>
    <col min="1" max="1" width="12.6640625" style="1" customWidth="1"/>
    <col min="2" max="2" width="29.6640625" style="1" customWidth="1"/>
    <col min="3" max="3" width="13.77734375" style="1" customWidth="1"/>
    <col min="4" max="5" width="11.33203125" style="1" customWidth="1"/>
    <col min="6" max="6" width="14.109375" style="1" customWidth="1"/>
    <col min="7" max="7" width="21.33203125" style="15" customWidth="1"/>
    <col min="8" max="16384" width="8.88671875" style="1"/>
  </cols>
  <sheetData>
    <row r="1" spans="1:7" ht="35.25" customHeight="1">
      <c r="A1" s="53" t="s">
        <v>35</v>
      </c>
      <c r="B1" s="53"/>
      <c r="C1" s="53"/>
      <c r="D1" s="53"/>
      <c r="E1" s="53"/>
      <c r="F1" s="53"/>
      <c r="G1" s="53"/>
    </row>
    <row r="2" spans="1:7" s="28" customFormat="1" ht="11.25" customHeight="1">
      <c r="A2" s="53"/>
      <c r="B2" s="53"/>
      <c r="C2" s="53"/>
      <c r="D2" s="53"/>
      <c r="E2" s="53"/>
      <c r="F2" s="53"/>
      <c r="G2" s="53"/>
    </row>
    <row r="3" spans="1:7" ht="22.5" customHeight="1">
      <c r="A3" s="23" t="s">
        <v>4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54" t="s">
        <v>6</v>
      </c>
      <c r="B5" s="54" t="s">
        <v>7</v>
      </c>
      <c r="C5" s="56" t="s">
        <v>41</v>
      </c>
      <c r="D5" s="56" t="s">
        <v>11</v>
      </c>
      <c r="E5" s="56"/>
      <c r="F5" s="56" t="s">
        <v>12</v>
      </c>
      <c r="G5" s="56" t="s">
        <v>1</v>
      </c>
    </row>
    <row r="6" spans="1:7" s="11" customFormat="1" ht="30.75" customHeight="1">
      <c r="A6" s="55"/>
      <c r="B6" s="54"/>
      <c r="C6" s="54"/>
      <c r="D6" s="27" t="s">
        <v>9</v>
      </c>
      <c r="E6" s="27" t="s">
        <v>10</v>
      </c>
      <c r="F6" s="56"/>
      <c r="G6" s="57"/>
    </row>
    <row r="7" spans="1:7" s="11" customFormat="1" ht="46.5" customHeight="1">
      <c r="A7" s="43" t="s">
        <v>15</v>
      </c>
      <c r="B7" s="41" t="s">
        <v>55</v>
      </c>
      <c r="C7" s="25">
        <f>C8+C10</f>
        <v>0</v>
      </c>
      <c r="D7" s="25">
        <f t="shared" ref="D7:F7" si="0">D8+D10</f>
        <v>0</v>
      </c>
      <c r="E7" s="25">
        <f t="shared" si="0"/>
        <v>1500000</v>
      </c>
      <c r="F7" s="25">
        <f t="shared" si="0"/>
        <v>1500000</v>
      </c>
      <c r="G7" s="47">
        <f>F7-C7</f>
        <v>1500000</v>
      </c>
    </row>
    <row r="8" spans="1:7" s="12" customFormat="1" ht="47.25" customHeight="1">
      <c r="A8" s="29" t="s">
        <v>40</v>
      </c>
      <c r="B8" s="29" t="s">
        <v>54</v>
      </c>
      <c r="C8" s="34">
        <f>SUM(C9)</f>
        <v>0</v>
      </c>
      <c r="D8" s="33">
        <f>SUM(D9:D9)</f>
        <v>0</v>
      </c>
      <c r="E8" s="49">
        <f>SUM(E9:E9)</f>
        <v>500000</v>
      </c>
      <c r="F8" s="50">
        <f>SUM(C8:E8)</f>
        <v>500000</v>
      </c>
      <c r="G8" s="20"/>
    </row>
    <row r="9" spans="1:7" s="14" customFormat="1" ht="66" customHeight="1">
      <c r="A9" s="35" t="s">
        <v>50</v>
      </c>
      <c r="B9" s="22" t="s">
        <v>56</v>
      </c>
      <c r="C9" s="21">
        <v>0</v>
      </c>
      <c r="D9" s="21"/>
      <c r="E9" s="21">
        <v>500000</v>
      </c>
      <c r="F9" s="19">
        <f t="shared" ref="F9" si="1">SUM(C9:E9)</f>
        <v>500000</v>
      </c>
      <c r="G9" s="31" t="s">
        <v>51</v>
      </c>
    </row>
    <row r="10" spans="1:7" s="12" customFormat="1" ht="47.25" customHeight="1">
      <c r="A10" s="29" t="s">
        <v>42</v>
      </c>
      <c r="B10" s="29" t="s">
        <v>54</v>
      </c>
      <c r="C10" s="34">
        <f>SUM(C11)</f>
        <v>0</v>
      </c>
      <c r="D10" s="34">
        <f>SUM(D11:D14)</f>
        <v>0</v>
      </c>
      <c r="E10" s="34">
        <f>SUM(E11:E14)</f>
        <v>1000000</v>
      </c>
      <c r="F10" s="34">
        <f>SUM(C10:E10)</f>
        <v>1000000</v>
      </c>
      <c r="G10" s="20"/>
    </row>
    <row r="11" spans="1:7" s="14" customFormat="1" ht="47.25" customHeight="1">
      <c r="A11" s="35" t="s">
        <v>43</v>
      </c>
      <c r="B11" s="22" t="s">
        <v>57</v>
      </c>
      <c r="C11" s="21">
        <v>0</v>
      </c>
      <c r="D11" s="21"/>
      <c r="E11" s="21">
        <v>1000000</v>
      </c>
      <c r="F11" s="19">
        <f t="shared" ref="F11:F13" si="2">SUM(C11:E11)</f>
        <v>1000000</v>
      </c>
      <c r="G11" s="31" t="s">
        <v>52</v>
      </c>
    </row>
    <row r="12" spans="1:7" s="14" customFormat="1" ht="47.25" customHeight="1">
      <c r="A12" s="35"/>
      <c r="B12" s="22"/>
      <c r="C12" s="21"/>
      <c r="D12" s="21"/>
      <c r="E12" s="21"/>
      <c r="F12" s="19">
        <f t="shared" si="2"/>
        <v>0</v>
      </c>
      <c r="G12" s="31"/>
    </row>
    <row r="13" spans="1:7" s="14" customFormat="1" ht="47.25" customHeight="1">
      <c r="A13" s="35"/>
      <c r="B13" s="22"/>
      <c r="C13" s="21"/>
      <c r="D13" s="21"/>
      <c r="E13" s="21"/>
      <c r="F13" s="19">
        <f t="shared" si="2"/>
        <v>0</v>
      </c>
      <c r="G13" s="31"/>
    </row>
    <row r="14" spans="1:7" s="14" customFormat="1" ht="47.25" customHeight="1">
      <c r="A14" s="35"/>
      <c r="B14" s="22"/>
      <c r="C14" s="21"/>
      <c r="D14" s="21"/>
      <c r="E14" s="21"/>
      <c r="F14" s="19"/>
      <c r="G14" s="31"/>
    </row>
    <row r="15" spans="1:7" s="14" customFormat="1" ht="47.25" customHeight="1">
      <c r="A15" s="35"/>
      <c r="B15" s="22"/>
      <c r="C15" s="21"/>
      <c r="D15" s="21"/>
      <c r="E15" s="21"/>
      <c r="F15" s="19"/>
      <c r="G15" s="31"/>
    </row>
    <row r="16" spans="1:7" s="14" customFormat="1" ht="47.25" customHeight="1">
      <c r="A16" s="35"/>
      <c r="B16" s="22"/>
      <c r="C16" s="21"/>
      <c r="D16" s="21"/>
      <c r="E16" s="21"/>
      <c r="F16" s="19"/>
      <c r="G16" s="31"/>
    </row>
    <row r="17" spans="1:7" s="14" customFormat="1" ht="47.25" customHeight="1">
      <c r="A17" s="35"/>
      <c r="B17" s="22"/>
      <c r="C17" s="21"/>
      <c r="D17" s="21"/>
      <c r="E17" s="21"/>
      <c r="F17" s="19"/>
      <c r="G17" s="31"/>
    </row>
    <row r="18" spans="1:7" s="14" customFormat="1" ht="47.25" customHeight="1">
      <c r="A18" s="35"/>
      <c r="B18" s="22"/>
      <c r="C18" s="21"/>
      <c r="D18" s="21"/>
      <c r="E18" s="21"/>
      <c r="F18" s="19"/>
      <c r="G18" s="31"/>
    </row>
    <row r="19" spans="1:7" s="14" customFormat="1" ht="47.25" customHeight="1">
      <c r="A19" s="35"/>
      <c r="B19" s="22"/>
      <c r="C19" s="21"/>
      <c r="D19" s="21"/>
      <c r="E19" s="21"/>
      <c r="F19" s="19"/>
      <c r="G19" s="31"/>
    </row>
    <row r="20" spans="1:7" s="14" customFormat="1" ht="47.25" customHeight="1">
      <c r="A20" s="36"/>
      <c r="B20" s="37"/>
      <c r="C20" s="38"/>
      <c r="D20" s="38"/>
      <c r="E20" s="38"/>
      <c r="F20" s="39"/>
      <c r="G20" s="40"/>
    </row>
    <row r="21" spans="1:7" ht="14.25">
      <c r="A21" s="13"/>
      <c r="B21" s="13"/>
      <c r="C21" s="13"/>
      <c r="D21" s="13"/>
      <c r="E21" s="13"/>
      <c r="F21" s="13"/>
      <c r="G21" s="16"/>
    </row>
    <row r="22" spans="1:7" ht="14.25">
      <c r="A22" s="13"/>
      <c r="B22" s="13"/>
      <c r="C22" s="13"/>
      <c r="D22" s="13"/>
      <c r="E22" s="13"/>
      <c r="F22" s="13"/>
      <c r="G22" s="16"/>
    </row>
    <row r="23" spans="1:7" ht="14.25">
      <c r="A23" s="13"/>
      <c r="B23" s="13"/>
      <c r="C23" s="13"/>
      <c r="D23" s="13"/>
      <c r="E23" s="13"/>
      <c r="F23" s="13"/>
      <c r="G23" s="16"/>
    </row>
    <row r="24" spans="1:7" ht="14.25">
      <c r="A24" s="13"/>
      <c r="B24" s="13"/>
      <c r="C24" s="13"/>
      <c r="D24" s="13"/>
      <c r="E24" s="13"/>
      <c r="F24" s="13"/>
      <c r="G24" s="16"/>
    </row>
    <row r="25" spans="1:7" ht="14.25">
      <c r="A25" s="13"/>
      <c r="B25" s="13"/>
      <c r="C25" s="13"/>
      <c r="D25" s="13"/>
      <c r="E25" s="13"/>
      <c r="F25" s="13"/>
      <c r="G25" s="16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>
      <c r="G94" s="17"/>
    </row>
    <row r="95" spans="1:7">
      <c r="G95" s="17"/>
    </row>
    <row r="96" spans="1:7">
      <c r="G96" s="17"/>
    </row>
    <row r="97" spans="7:7">
      <c r="G97" s="17"/>
    </row>
    <row r="98" spans="7:7">
      <c r="G98" s="17"/>
    </row>
    <row r="99" spans="7:7">
      <c r="G99" s="17"/>
    </row>
    <row r="100" spans="7:7">
      <c r="G100" s="17"/>
    </row>
    <row r="101" spans="7:7">
      <c r="G101" s="17"/>
    </row>
    <row r="102" spans="7:7">
      <c r="G102" s="17"/>
    </row>
    <row r="103" spans="7:7">
      <c r="G103" s="17"/>
    </row>
    <row r="104" spans="7:7">
      <c r="G104" s="17"/>
    </row>
    <row r="105" spans="7:7">
      <c r="G105" s="17"/>
    </row>
    <row r="106" spans="7:7">
      <c r="G106" s="17"/>
    </row>
    <row r="107" spans="7:7">
      <c r="G107" s="17"/>
    </row>
    <row r="108" spans="7:7">
      <c r="G108" s="17"/>
    </row>
    <row r="109" spans="7:7">
      <c r="G109" s="17"/>
    </row>
    <row r="110" spans="7:7">
      <c r="G110" s="17"/>
    </row>
    <row r="111" spans="7:7">
      <c r="G111" s="17"/>
    </row>
    <row r="112" spans="7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</sheetData>
  <mergeCells count="7">
    <mergeCell ref="A1:G2"/>
    <mergeCell ref="C5:C6"/>
    <mergeCell ref="B5:B6"/>
    <mergeCell ref="A5:A6"/>
    <mergeCell ref="G5:G6"/>
    <mergeCell ref="D5:E5"/>
    <mergeCell ref="F5:F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13</vt:i4>
      </vt:variant>
    </vt:vector>
  </HeadingPairs>
  <TitlesOfParts>
    <vt:vector size="21" baseType="lpstr">
      <vt:lpstr>표지</vt:lpstr>
      <vt:lpstr>3회추경(세입)</vt:lpstr>
      <vt:lpstr>3회추경(세출)</vt:lpstr>
      <vt:lpstr>표지 1</vt:lpstr>
      <vt:lpstr>3회추경(명시이월)</vt:lpstr>
      <vt:lpstr>표지2</vt:lpstr>
      <vt:lpstr>제3회 추경예산안(세입)</vt:lpstr>
      <vt:lpstr>제3회 추경예산안(세출)</vt:lpstr>
      <vt:lpstr>'3회추경(명시이월)'!Print_Area</vt:lpstr>
      <vt:lpstr>'3회추경(세입)'!Print_Area</vt:lpstr>
      <vt:lpstr>'3회추경(세출)'!Print_Area</vt:lpstr>
      <vt:lpstr>'제3회 추경예산안(세입)'!Print_Area</vt:lpstr>
      <vt:lpstr>'제3회 추경예산안(세출)'!Print_Area</vt:lpstr>
      <vt:lpstr>표지!Print_Area</vt:lpstr>
      <vt:lpstr>'표지 1'!Print_Area</vt:lpstr>
      <vt:lpstr>표지2!Print_Area</vt:lpstr>
      <vt:lpstr>'3회추경(명시이월)'!Print_Titles</vt:lpstr>
      <vt:lpstr>'3회추경(세입)'!Print_Titles</vt:lpstr>
      <vt:lpstr>'3회추경(세출)'!Print_Titles</vt:lpstr>
      <vt:lpstr>'제3회 추경예산안(세입)'!Print_Titles</vt:lpstr>
      <vt:lpstr>'제3회 추경예산안(세출)'!Print_Titles</vt:lpstr>
    </vt:vector>
  </TitlesOfParts>
  <Company>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Administrator</cp:lastModifiedBy>
  <cp:lastPrinted>2016-08-29T08:32:27Z</cp:lastPrinted>
  <dcterms:created xsi:type="dcterms:W3CDTF">2003-12-03T15:25:45Z</dcterms:created>
  <dcterms:modified xsi:type="dcterms:W3CDTF">2016-09-09T00:02:05Z</dcterms:modified>
</cp:coreProperties>
</file>