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 firstSheet="1" activeTab="1"/>
  </bookViews>
  <sheets>
    <sheet name="표지" sheetId="21" r:id="rId1"/>
    <sheet name="4회추경(세입)" sheetId="47" r:id="rId2"/>
    <sheet name="4회추경(세출)" sheetId="48" r:id="rId3"/>
    <sheet name="표지 1" sheetId="53" r:id="rId4"/>
    <sheet name="4회추경(명시이월)" sheetId="52" r:id="rId5"/>
    <sheet name="표지 2" sheetId="49" r:id="rId6"/>
    <sheet name="17년 본예산(세입)" sheetId="46" r:id="rId7"/>
    <sheet name="17년 본예산(세출)" sheetId="20" r:id="rId8"/>
  </sheets>
  <definedNames>
    <definedName name="_xlnm._FilterDatabase" localSheetId="6" hidden="1">'17년 본예산(세입)'!$A$6:$E$24</definedName>
    <definedName name="_xlnm._FilterDatabase" localSheetId="7" hidden="1">'17년 본예산(세출)'!$A$6:$E$63</definedName>
    <definedName name="_xlnm._FilterDatabase" localSheetId="4" hidden="1">'4회추경(명시이월)'!$A$6:$E$23</definedName>
    <definedName name="_xlnm._FilterDatabase" localSheetId="1" hidden="1">'4회추경(세입)'!$A$6:$E$25</definedName>
    <definedName name="_xlnm._FilterDatabase" localSheetId="2" hidden="1">'4회추경(세출)'!$A$6:$E$25</definedName>
    <definedName name="_xlnm.Print_Area" localSheetId="6">'17년 본예산(세입)'!$A$1:$G$24</definedName>
    <definedName name="_xlnm.Print_Area" localSheetId="7">'17년 본예산(세출)'!$A$1:$G$63</definedName>
    <definedName name="_xlnm.Print_Area" localSheetId="4">'4회추경(명시이월)'!$A$1:$G$23</definedName>
    <definedName name="_xlnm.Print_Area" localSheetId="1">'4회추경(세입)'!$A$1:$G$25</definedName>
    <definedName name="_xlnm.Print_Area" localSheetId="2">'4회추경(세출)'!$A$1:$G$25</definedName>
    <definedName name="_xlnm.Print_Area" localSheetId="0">표지!$A$1:$H$39</definedName>
    <definedName name="_xlnm.Print_Area" localSheetId="3">'표지 1'!$A$1:$H$39</definedName>
    <definedName name="_xlnm.Print_Area" localSheetId="5">'표지 2'!$A$1:$H$39</definedName>
    <definedName name="_xlnm.Print_Titles" localSheetId="6">'17년 본예산(세입)'!$4:$6</definedName>
    <definedName name="_xlnm.Print_Titles" localSheetId="7">'17년 본예산(세출)'!$4:$6</definedName>
    <definedName name="_xlnm.Print_Titles" localSheetId="4">'4회추경(명시이월)'!$4:$6</definedName>
    <definedName name="_xlnm.Print_Titles" localSheetId="1">'4회추경(세입)'!$4:$6</definedName>
    <definedName name="_xlnm.Print_Titles" localSheetId="2">'4회추경(세출)'!$4:$6</definedName>
  </definedNames>
  <calcPr calcId="145621"/>
</workbook>
</file>

<file path=xl/calcChain.xml><?xml version="1.0" encoding="utf-8"?>
<calcChain xmlns="http://schemas.openxmlformats.org/spreadsheetml/2006/main">
  <c r="F38" i="20" l="1"/>
  <c r="D8" i="20"/>
  <c r="E8" i="20"/>
  <c r="D21" i="20"/>
  <c r="D7" i="20" s="1"/>
  <c r="E21" i="20"/>
  <c r="E7" i="20" s="1"/>
  <c r="D41" i="20"/>
  <c r="E41" i="20"/>
  <c r="F41" i="20"/>
  <c r="D54" i="20"/>
  <c r="E54" i="20"/>
  <c r="G7" i="46"/>
  <c r="C54" i="20"/>
  <c r="F10" i="20"/>
  <c r="E52" i="20"/>
  <c r="D52" i="20"/>
  <c r="G11" i="46"/>
  <c r="G8" i="46"/>
  <c r="G11" i="48"/>
  <c r="G8" i="48"/>
  <c r="G8" i="47"/>
  <c r="C8" i="20"/>
  <c r="C21" i="20"/>
  <c r="D7" i="46"/>
  <c r="E7" i="46"/>
  <c r="F7" i="46"/>
  <c r="C7" i="46"/>
  <c r="E7" i="52"/>
  <c r="C7" i="52"/>
  <c r="F9" i="52"/>
  <c r="F8" i="52"/>
  <c r="F7" i="52" s="1"/>
  <c r="G7" i="52" s="1"/>
  <c r="F11" i="46" l="1"/>
  <c r="E11" i="46"/>
  <c r="D11" i="46"/>
  <c r="C11" i="46"/>
  <c r="F8" i="46"/>
  <c r="E8" i="46"/>
  <c r="D8" i="46"/>
  <c r="C8" i="46"/>
  <c r="D7" i="47"/>
  <c r="D7" i="48"/>
  <c r="E7" i="48"/>
  <c r="F8" i="48"/>
  <c r="D8" i="48"/>
  <c r="E11" i="48"/>
  <c r="D11" i="48"/>
  <c r="C11" i="48"/>
  <c r="C7" i="48" s="1"/>
  <c r="E8" i="48"/>
  <c r="C8" i="48"/>
  <c r="F16" i="47"/>
  <c r="F14" i="48"/>
  <c r="F13" i="48"/>
  <c r="F12" i="48"/>
  <c r="F11" i="48" l="1"/>
  <c r="F7" i="48" s="1"/>
  <c r="G7" i="48" s="1"/>
  <c r="F15" i="47"/>
  <c r="F14" i="47"/>
  <c r="F13" i="47"/>
  <c r="F12" i="47"/>
  <c r="F10" i="48"/>
  <c r="E8" i="47"/>
  <c r="C8" i="47"/>
  <c r="D8" i="47"/>
  <c r="F10" i="47"/>
  <c r="F9" i="48" l="1"/>
  <c r="F9" i="47"/>
  <c r="F8" i="47" s="1"/>
  <c r="F13" i="46" l="1"/>
  <c r="F12" i="46"/>
  <c r="F62" i="20"/>
  <c r="F61" i="20"/>
  <c r="F60" i="20"/>
  <c r="F59" i="20"/>
  <c r="F58" i="20"/>
  <c r="F57" i="20"/>
  <c r="F56" i="20"/>
  <c r="F63" i="20"/>
  <c r="F55" i="20"/>
  <c r="F54" i="20" l="1"/>
  <c r="G54" i="20"/>
  <c r="C41" i="20"/>
  <c r="C7" i="20" s="1"/>
  <c r="F51" i="20"/>
  <c r="F50" i="20"/>
  <c r="F49" i="20"/>
  <c r="F48" i="20"/>
  <c r="F47" i="20"/>
  <c r="F46" i="20"/>
  <c r="F45" i="20"/>
  <c r="F44" i="20"/>
  <c r="F43" i="20"/>
  <c r="F42" i="20"/>
  <c r="G41" i="20" l="1"/>
  <c r="F40" i="20"/>
  <c r="F39" i="20"/>
  <c r="F37" i="20"/>
  <c r="F36" i="20"/>
  <c r="F53" i="20"/>
  <c r="F52" i="20" s="1"/>
  <c r="G52" i="20" s="1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 l="1"/>
  <c r="G21" i="20" s="1"/>
  <c r="F17" i="20" l="1"/>
  <c r="F18" i="20"/>
  <c r="F10" i="46"/>
  <c r="F9" i="20"/>
  <c r="F12" i="20"/>
  <c r="F13" i="20"/>
  <c r="F14" i="20"/>
  <c r="F15" i="20"/>
  <c r="F16" i="20"/>
  <c r="F19" i="20"/>
  <c r="F20" i="20"/>
  <c r="F11" i="20"/>
  <c r="F8" i="20" l="1"/>
  <c r="F7" i="20" s="1"/>
  <c r="D7" i="52"/>
  <c r="G8" i="20" l="1"/>
  <c r="G7" i="20"/>
  <c r="D11" i="47" l="1"/>
  <c r="E11" i="47"/>
  <c r="E7" i="47" s="1"/>
  <c r="C11" i="47"/>
  <c r="C7" i="47" s="1"/>
  <c r="F9" i="46"/>
  <c r="F11" i="47" l="1"/>
  <c r="F7" i="47" l="1"/>
  <c r="G7" i="47" s="1"/>
  <c r="G11" i="47"/>
</calcChain>
</file>

<file path=xl/sharedStrings.xml><?xml version="1.0" encoding="utf-8"?>
<sst xmlns="http://schemas.openxmlformats.org/spreadsheetml/2006/main" count="217" uniqueCount="156">
  <si>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</si>
  <si>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</si>
  <si>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</si>
  <si>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□세출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</si>
  <si>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</si>
  <si>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</si>
  <si>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</si>
  <si>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상임위 조정액</t>
    <phoneticPr fontId="2" type="noConversion"/>
  </si>
  <si>
    <t>수정 의결액</t>
    <phoneticPr fontId="2" type="noConversion"/>
  </si>
  <si>
    <t>수자원본부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</si>
  <si>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</si>
  <si>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</si>
  <si>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</si>
  <si>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17년도 경기도  예산안</t>
    <phoneticPr fontId="2" type="noConversion"/>
  </si>
  <si>
    <t>17년도 
예산안</t>
    <phoneticPr fontId="2" type="noConversion"/>
  </si>
  <si>
    <t>도시재생과</t>
    <phoneticPr fontId="2" type="noConversion"/>
  </si>
  <si>
    <t>도시재생지원센터 운영</t>
    <phoneticPr fontId="2" type="noConversion"/>
  </si>
  <si>
    <t>기후대기과</t>
    <phoneticPr fontId="2" type="noConversion"/>
  </si>
  <si>
    <t>위원회 운영(자체/직접)</t>
    <phoneticPr fontId="2" type="noConversion"/>
  </si>
  <si>
    <t>건축정보 워크숍(자체/직접)</t>
    <phoneticPr fontId="2" type="noConversion"/>
  </si>
  <si>
    <t>도정현안디자인 개발 지원</t>
    <phoneticPr fontId="2" type="noConversion"/>
  </si>
  <si>
    <t>경기으뜸 옥외광고물 공모전
(자체/직접)</t>
    <phoneticPr fontId="2" type="noConversion"/>
  </si>
  <si>
    <t>(단위: 천원)</t>
    <phoneticPr fontId="2" type="noConversion"/>
  </si>
  <si>
    <t>환경국</t>
    <phoneticPr fontId="2" type="noConversion"/>
  </si>
  <si>
    <t>간판이 아름다운 거리 
조성사업</t>
    <phoneticPr fontId="2" type="noConversion"/>
  </si>
  <si>
    <t>경기도 건축자산 기초조사
사업</t>
    <phoneticPr fontId="2" type="noConversion"/>
  </si>
  <si>
    <t>공공디자인 공모전
(자체/직접)</t>
    <phoneticPr fontId="2" type="noConversion"/>
  </si>
  <si>
    <t>증감액</t>
    <phoneticPr fontId="2" type="noConversion"/>
  </si>
  <si>
    <t>증액</t>
    <phoneticPr fontId="2" type="noConversion"/>
  </si>
  <si>
    <t>감액</t>
    <phoneticPr fontId="2" type="noConversion"/>
  </si>
  <si>
    <t>수정의결</t>
    <phoneticPr fontId="2" type="noConversion"/>
  </si>
  <si>
    <t>토지정보과</t>
    <phoneticPr fontId="2" type="noConversion"/>
  </si>
  <si>
    <t>건축
디자인과</t>
    <phoneticPr fontId="2" type="noConversion"/>
  </si>
  <si>
    <t>부대의견</t>
    <phoneticPr fontId="2" type="noConversion"/>
  </si>
  <si>
    <t>목변경 및 부기명
변경(사업통합)</t>
    <phoneticPr fontId="2" type="noConversion"/>
  </si>
  <si>
    <t>지역정책과</t>
    <phoneticPr fontId="2" type="noConversion"/>
  </si>
  <si>
    <t>개발제한구역 주민지원사업</t>
    <phoneticPr fontId="2" type="noConversion"/>
  </si>
  <si>
    <t>공원녹지과와 중복
 편성 삭제</t>
    <phoneticPr fontId="2" type="noConversion"/>
  </si>
  <si>
    <t>17년도 경기도 예산안 계수조정</t>
    <phoneticPr fontId="2" type="noConversion"/>
  </si>
  <si>
    <t>17년도 
예산안</t>
    <phoneticPr fontId="2" type="noConversion"/>
  </si>
  <si>
    <t>지적관리사업</t>
    <phoneticPr fontId="2" type="noConversion"/>
  </si>
  <si>
    <t xml:space="preserve">국토교통부 공간정보
제도과 -4702(16.11.15)호 </t>
    <phoneticPr fontId="2" type="noConversion"/>
  </si>
  <si>
    <t xml:space="preserve">국토교통부 공간정보
제도과-4702(16.11.15)호 </t>
    <phoneticPr fontId="2" type="noConversion"/>
  </si>
  <si>
    <t>지적관리업무추진(국비/지원)</t>
    <phoneticPr fontId="2" type="noConversion"/>
  </si>
  <si>
    <t>도시주택과</t>
    <phoneticPr fontId="2" type="noConversion"/>
  </si>
  <si>
    <t>농촌생활환경정비(지특/지원)</t>
    <phoneticPr fontId="2" type="noConversion"/>
  </si>
  <si>
    <t>도시주택실</t>
    <phoneticPr fontId="2" type="noConversion"/>
  </si>
  <si>
    <t>환경정책과</t>
    <phoneticPr fontId="2" type="noConversion"/>
  </si>
  <si>
    <t>환경시책 홍보</t>
    <phoneticPr fontId="2" type="noConversion"/>
  </si>
  <si>
    <t>미세먼지 저감을 위한 중국
교류협력사업(자체/직접)</t>
    <phoneticPr fontId="2" type="noConversion"/>
  </si>
  <si>
    <t>푸른경기21 사업 추진</t>
    <phoneticPr fontId="2" type="noConversion"/>
  </si>
  <si>
    <t>생태계교란 야생식물 
퇴치사업</t>
    <phoneticPr fontId="2" type="noConversion"/>
  </si>
  <si>
    <t>버스정류장 공기질 개선</t>
    <phoneticPr fontId="2" type="noConversion"/>
  </si>
  <si>
    <t>경기도 중소기업 온실가스 
감축 지원사업</t>
    <phoneticPr fontId="2" type="noConversion"/>
  </si>
  <si>
    <t>환경안전
관리과</t>
    <phoneticPr fontId="2" type="noConversion"/>
  </si>
  <si>
    <t>영세사업장 미세먼지 저감 
방지시설 개선사업</t>
    <phoneticPr fontId="2" type="noConversion"/>
  </si>
  <si>
    <t>드론 활용을 통한 환경감시의 
선진화</t>
    <phoneticPr fontId="2" type="noConversion"/>
  </si>
  <si>
    <t>전기자동차 구매지원</t>
    <phoneticPr fontId="2" type="noConversion"/>
  </si>
  <si>
    <t>미세먼지 저감을 위한 국제 및 
지역협력사업</t>
    <phoneticPr fontId="2" type="noConversion"/>
  </si>
  <si>
    <t>목변경 및 부기명 변경</t>
    <phoneticPr fontId="2" type="noConversion"/>
  </si>
  <si>
    <t>목변경 및 부기명 변경</t>
    <phoneticPr fontId="2" type="noConversion"/>
  </si>
  <si>
    <t>상생협력포럼</t>
    <phoneticPr fontId="2" type="noConversion"/>
  </si>
  <si>
    <t>미세먼지 프리존 지정 지원</t>
    <phoneticPr fontId="2" type="noConversion"/>
  </si>
  <si>
    <t>목변경 및 부기명 
변경</t>
    <phoneticPr fontId="2" type="noConversion"/>
  </si>
  <si>
    <t>인공증우를 통한 미세먼지 
저감공동 실험</t>
    <phoneticPr fontId="2" type="noConversion"/>
  </si>
  <si>
    <t>부기명 변경</t>
    <phoneticPr fontId="2" type="noConversion"/>
  </si>
  <si>
    <t>인공증우 공동실험 및 미세
먼지 프리존 조성</t>
    <phoneticPr fontId="2" type="noConversion"/>
  </si>
  <si>
    <t>광역 업사이클 플라자 운영
(자체/직접)</t>
    <phoneticPr fontId="2" type="noConversion"/>
  </si>
  <si>
    <t>공단환경
관리 사업소</t>
    <phoneticPr fontId="2" type="noConversion"/>
  </si>
  <si>
    <t>배출업소 지도점검 지원
(자체/직접)</t>
    <phoneticPr fontId="2" type="noConversion"/>
  </si>
  <si>
    <t>배출업소 지도점검 
여비</t>
    <phoneticPr fontId="2" type="noConversion"/>
  </si>
  <si>
    <t>국제회의 참석</t>
    <phoneticPr fontId="2" type="noConversion"/>
  </si>
  <si>
    <t>자원순환과</t>
    <phoneticPr fontId="2" type="noConversion"/>
  </si>
  <si>
    <t>공원녹지과</t>
    <phoneticPr fontId="2" type="noConversion"/>
  </si>
  <si>
    <t>도시공원 등 생태숲 리모델링</t>
    <phoneticPr fontId="2" type="noConversion"/>
  </si>
  <si>
    <t>생태쌈지공원
도시공원생태숲 조성</t>
    <phoneticPr fontId="2" type="noConversion"/>
  </si>
  <si>
    <t>생태모험놀이터 조성방안 
연구용역</t>
    <phoneticPr fontId="2" type="noConversion"/>
  </si>
  <si>
    <t>생태(상상) 놀이터 조성</t>
    <phoneticPr fontId="2" type="noConversion"/>
  </si>
  <si>
    <t>시민정원사 운영</t>
    <phoneticPr fontId="2" type="noConversion"/>
  </si>
  <si>
    <t>시민정원사 양성 사후 관리 일자리 창출</t>
    <phoneticPr fontId="2" type="noConversion"/>
  </si>
  <si>
    <t>세부사업 및
부기명 삭제</t>
    <phoneticPr fontId="2" type="noConversion"/>
  </si>
  <si>
    <t>세부사업 및
부기명 신설</t>
    <phoneticPr fontId="2" type="noConversion"/>
  </si>
  <si>
    <t>2018 경기정원문화박람회 
실시설계</t>
    <phoneticPr fontId="2" type="noConversion"/>
  </si>
  <si>
    <t>부기명 신설</t>
    <phoneticPr fontId="2" type="noConversion"/>
  </si>
  <si>
    <t>축산산림국</t>
    <phoneticPr fontId="2" type="noConversion"/>
  </si>
  <si>
    <t>수자원본부</t>
    <phoneticPr fontId="2" type="noConversion"/>
  </si>
  <si>
    <t>수질정책과</t>
    <phoneticPr fontId="2" type="noConversion"/>
  </si>
  <si>
    <t>청사시설운영관리(자체/직접)</t>
    <phoneticPr fontId="2" type="noConversion"/>
  </si>
  <si>
    <t>생태동산 유지관리</t>
    <phoneticPr fontId="2" type="noConversion"/>
  </si>
  <si>
    <t>팔당지역관리(자체/직접)</t>
    <phoneticPr fontId="2" type="noConversion"/>
  </si>
  <si>
    <t>현안 해결형 물환경 거버
넌스 운영</t>
    <phoneticPr fontId="2" type="noConversion"/>
  </si>
  <si>
    <t>상하수과</t>
    <phoneticPr fontId="2" type="noConversion"/>
  </si>
  <si>
    <t>비상용 병입수 용기 구입 지원</t>
    <phoneticPr fontId="2" type="noConversion"/>
  </si>
  <si>
    <t>차량탑재형 물탱크 구입 지원</t>
    <phoneticPr fontId="2" type="noConversion"/>
  </si>
  <si>
    <t>하수처리장 소화전 설치 지원</t>
    <phoneticPr fontId="2" type="noConversion"/>
  </si>
  <si>
    <t>급수취약지역 상수도보급</t>
    <phoneticPr fontId="2" type="noConversion"/>
  </si>
  <si>
    <r>
      <rPr>
        <b/>
        <sz val="11"/>
        <color rgb="FF000000"/>
        <rFont val="돋움"/>
        <family val="3"/>
        <charset val="129"/>
      </rPr>
      <t>통계목 변경</t>
    </r>
    <r>
      <rPr>
        <sz val="11"/>
        <color rgb="FF000000"/>
        <rFont val="돋움"/>
        <family val="3"/>
        <charset val="129"/>
      </rPr>
      <t xml:space="preserve">
민간경상사업 보조-&gt;
공기관등에 대한 경상적대행사업비</t>
    </r>
    <phoneticPr fontId="2" type="noConversion"/>
  </si>
  <si>
    <t>16년도 명시이월 사업조서</t>
    <phoneticPr fontId="2" type="noConversion"/>
  </si>
  <si>
    <t>공원녹지과</t>
    <phoneticPr fontId="2" type="noConversion"/>
  </si>
  <si>
    <t>복지시설 나눔숲 조성</t>
    <phoneticPr fontId="2" type="noConversion"/>
  </si>
  <si>
    <t>산림환경기능증진 자금지원</t>
    <phoneticPr fontId="2" type="noConversion"/>
  </si>
  <si>
    <t>환경국</t>
    <phoneticPr fontId="2" type="noConversion"/>
  </si>
  <si>
    <t>2017년도 경기도 예산 수정(안)</t>
    <phoneticPr fontId="2" type="noConversion"/>
  </si>
  <si>
    <t>2016년도 명시이월 사업조서</t>
    <phoneticPr fontId="2" type="noConversion"/>
  </si>
  <si>
    <t>2016년도 제4회 경기도 
추가경정예산 수정(안)</t>
    <phoneticPr fontId="2" type="noConversion"/>
  </si>
  <si>
    <t>기후대기과</t>
    <phoneticPr fontId="2" type="noConversion"/>
  </si>
  <si>
    <t>전기자동차 보급 및 충전인프라
구축</t>
    <phoneticPr fontId="2" type="noConversion"/>
  </si>
  <si>
    <t>증액</t>
    <phoneticPr fontId="2" type="noConversion"/>
  </si>
  <si>
    <t>감액</t>
    <phoneticPr fontId="2" type="noConversion"/>
  </si>
  <si>
    <t>16년도 4회 추경예산안 계수조정</t>
    <phoneticPr fontId="2" type="noConversion"/>
  </si>
  <si>
    <t>환경부 기후대기정책과
-4528(2016.10.28)</t>
    <phoneticPr fontId="2" type="noConversion"/>
  </si>
  <si>
    <t>4회추경 
예산안</t>
    <phoneticPr fontId="2" type="noConversion"/>
  </si>
  <si>
    <t>환경부 기후대기정책과
-4528(2016.10.28)</t>
    <phoneticPr fontId="2" type="noConversion"/>
  </si>
  <si>
    <t>평택 유기성폐자원 바이오가스화
시설 설치</t>
    <phoneticPr fontId="2" type="noConversion"/>
  </si>
  <si>
    <t>환경부 폐자원에너지과
-2161(2016.11.4)</t>
    <phoneticPr fontId="2" type="noConversion"/>
  </si>
  <si>
    <t>환경부 폐자원에너지과
-2161(2016.11.4)</t>
    <phoneticPr fontId="2" type="noConversion"/>
  </si>
  <si>
    <t>시도비반환금</t>
    <phoneticPr fontId="2" type="noConversion"/>
  </si>
  <si>
    <t>수질정책과</t>
    <phoneticPr fontId="2" type="noConversion"/>
  </si>
  <si>
    <t>시군 도비보조사업
집행잔액 반납금</t>
    <phoneticPr fontId="2" type="noConversion"/>
  </si>
  <si>
    <t>기타이자수입</t>
    <phoneticPr fontId="2" type="noConversion"/>
  </si>
  <si>
    <t>도비이자 반납</t>
    <phoneticPr fontId="2" type="noConversion"/>
  </si>
  <si>
    <t>상하수과</t>
    <phoneticPr fontId="2" type="noConversion"/>
  </si>
  <si>
    <t>하수처리장확충(국비/지원)</t>
    <phoneticPr fontId="2" type="noConversion"/>
  </si>
  <si>
    <t>도시침수대응(국비/지원)</t>
    <phoneticPr fontId="2" type="noConversion"/>
  </si>
  <si>
    <t>수질관리과</t>
    <phoneticPr fontId="2" type="noConversion"/>
  </si>
  <si>
    <t>분뇨처리시설 확충사업
(국비/지원)</t>
    <phoneticPr fontId="2" type="noConversion"/>
  </si>
  <si>
    <t>16년도 4회추경 예산안 계수조정</t>
    <phoneticPr fontId="2" type="noConversion"/>
  </si>
  <si>
    <t>공원산책로 정비사업</t>
    <phoneticPr fontId="2" type="noConversion"/>
  </si>
  <si>
    <t>주택정책과</t>
    <phoneticPr fontId="2" type="noConversion"/>
  </si>
  <si>
    <t>농촌생활환경정비(지특/지원)</t>
    <phoneticPr fontId="2" type="noConversion"/>
  </si>
  <si>
    <t>4회추경 
예산안</t>
    <phoneticPr fontId="2" type="noConversion"/>
  </si>
  <si>
    <t>세출예산 사업명과 
불일치로 삭제</t>
    <phoneticPr fontId="2" type="noConversion"/>
  </si>
  <si>
    <t>세출예산 사업명과 
불일치로 신설(수정)</t>
    <phoneticPr fontId="2" type="noConversion"/>
  </si>
  <si>
    <t>토지정보과</t>
    <phoneticPr fontId="2" type="noConversion"/>
  </si>
  <si>
    <t>환경부 생활하수과-3312(2016.11.4)</t>
    <phoneticPr fontId="2" type="noConversion"/>
  </si>
  <si>
    <t>수질총량과</t>
    <phoneticPr fontId="2" type="noConversion"/>
  </si>
  <si>
    <t>도시환경
위원회</t>
    <phoneticPr fontId="2" type="noConversion"/>
  </si>
  <si>
    <t>한강유역환경청 
수질총량관리과
-10546(2016.10.31)</t>
    <phoneticPr fontId="2" type="noConversion"/>
  </si>
  <si>
    <t xml:space="preserve">국토교통부 공간정보
제도과-4702(16.11.15)호 </t>
    <phoneticPr fontId="2" type="noConversion"/>
  </si>
  <si>
    <t>보건환경
연구원</t>
    <phoneticPr fontId="2" type="noConversion"/>
  </si>
  <si>
    <t>개발제한구역관리 선진화 및 
제도혁신 우수시군 지원</t>
    <phoneticPr fontId="2" type="noConversion"/>
  </si>
  <si>
    <t>지적관리업무 추진
(국비/직접)</t>
    <phoneticPr fontId="2" type="noConversion"/>
  </si>
  <si>
    <t>시민참여형 도시공원 관리
방안 연구용역</t>
    <phoneticPr fontId="2" type="noConversion"/>
  </si>
  <si>
    <t>2017 경기정원문화박람회
개최</t>
    <phoneticPr fontId="2" type="noConversion"/>
  </si>
  <si>
    <t>물산업 해외마케팅 지원</t>
    <phoneticPr fontId="2" type="noConversion"/>
  </si>
  <si>
    <t>비산업부문 온실가스 감축 
시설지원</t>
    <phoneticPr fontId="2" type="noConversion"/>
  </si>
  <si>
    <t>자원순환과</t>
    <phoneticPr fontId="2" type="noConversion"/>
  </si>
  <si>
    <t>대기연구부</t>
    <phoneticPr fontId="2" type="noConversion"/>
  </si>
  <si>
    <t>다산공원내 정비</t>
    <phoneticPr fontId="2" type="noConversion"/>
  </si>
  <si>
    <t>어린이상상놀이터 협의체
구성</t>
    <phoneticPr fontId="2" type="noConversion"/>
  </si>
  <si>
    <t>어린이상상놀이터 협의체
운영</t>
    <phoneticPr fontId="2" type="noConversion"/>
  </si>
  <si>
    <t>공원녹지과</t>
    <phoneticPr fontId="2" type="noConversion"/>
  </si>
  <si>
    <t>환경안전관련위원회 및 지역
협의회 운영(자체/직접)
지역협의회 운영</t>
    <phoneticPr fontId="2" type="noConversion"/>
  </si>
  <si>
    <t>활동상황 홍보책자
제작</t>
    <phoneticPr fontId="2" type="noConversion"/>
  </si>
  <si>
    <t>농림축산식품부 지역개발과
-4784(2016.11.4)호 관련</t>
    <phoneticPr fontId="2" type="noConversion"/>
  </si>
  <si>
    <t>미세먼지 핫스팟 지역(버스
정류소) 교통국 시범사업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</si>
</sst>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name val="새굴림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0" fontId="32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3" fontId="33" fillId="0" borderId="10" xfId="0" applyNumberFormat="1" applyFont="1" applyBorder="1" applyAlignment="1">
      <alignment horizontal="right" vertical="center" shrinkToFit="1"/>
    </xf>
    <xf numFmtId="41" fontId="5" fillId="0" borderId="10" xfId="0" applyNumberFormat="1" applyFont="1" applyBorder="1" applyAlignment="1">
      <alignment horizontal="center" vertical="center"/>
    </xf>
    <xf numFmtId="0" fontId="32" fillId="22" borderId="10" xfId="0" applyFont="1" applyFill="1" applyBorder="1" applyAlignment="1">
      <alignment horizontal="center" vertical="center"/>
    </xf>
    <xf numFmtId="3" fontId="33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1" fontId="5" fillId="25" borderId="0" xfId="0" applyNumberFormat="1" applyFont="1" applyFill="1" applyBorder="1" applyAlignment="1">
      <alignment horizontal="center" vertical="center" shrinkToFit="1"/>
    </xf>
    <xf numFmtId="3" fontId="33" fillId="0" borderId="10" xfId="0" applyNumberFormat="1" applyFont="1" applyBorder="1" applyAlignment="1">
      <alignment horizontal="left" vertical="center" wrapText="1"/>
    </xf>
    <xf numFmtId="0" fontId="39" fillId="0" borderId="10" xfId="0" applyFont="1" applyBorder="1" applyAlignment="1">
      <alignment horizontal="justify" vertical="center" wrapText="1"/>
    </xf>
    <xf numFmtId="41" fontId="36" fillId="25" borderId="10" xfId="0" applyNumberFormat="1" applyFont="1" applyFill="1" applyBorder="1" applyAlignment="1">
      <alignment horizontal="right" vertical="center" shrinkToFit="1"/>
    </xf>
    <xf numFmtId="41" fontId="36" fillId="25" borderId="10" xfId="0" applyNumberFormat="1" applyFont="1" applyFill="1" applyBorder="1" applyAlignment="1">
      <alignment horizontal="center" vertical="center" shrinkToFit="1"/>
    </xf>
    <xf numFmtId="3" fontId="39" fillId="0" borderId="10" xfId="0" applyNumberFormat="1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41" fontId="3" fillId="24" borderId="10" xfId="0" applyNumberFormat="1" applyFont="1" applyFill="1" applyBorder="1" applyAlignment="1">
      <alignment horizontal="center" vertical="center" shrinkToFit="1"/>
    </xf>
    <xf numFmtId="41" fontId="32" fillId="24" borderId="10" xfId="0" applyNumberFormat="1" applyFont="1" applyFill="1" applyBorder="1" applyAlignment="1">
      <alignment horizontal="center" vertical="center" shrinkToFit="1"/>
    </xf>
    <xf numFmtId="41" fontId="3" fillId="24" borderId="10" xfId="0" applyNumberFormat="1" applyFont="1" applyFill="1" applyBorder="1" applyAlignment="1">
      <alignment horizontal="center" vertical="center"/>
    </xf>
    <xf numFmtId="3" fontId="39" fillId="0" borderId="10" xfId="0" applyNumberFormat="1" applyFont="1" applyBorder="1" applyAlignment="1">
      <alignment horizontal="left" vertical="center" wrapText="1"/>
    </xf>
    <xf numFmtId="41" fontId="36" fillId="0" borderId="10" xfId="0" applyNumberFormat="1" applyFont="1" applyFill="1" applyBorder="1" applyAlignment="1">
      <alignment horizontal="center" vertical="center" shrinkToFit="1"/>
    </xf>
    <xf numFmtId="41" fontId="3" fillId="0" borderId="10" xfId="0" applyNumberFormat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center" vertical="center" shrinkToFit="1"/>
    </xf>
    <xf numFmtId="41" fontId="0" fillId="0" borderId="10" xfId="0" applyNumberFormat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left" vertical="center" wrapText="1" shrinkToFit="1"/>
    </xf>
    <xf numFmtId="3" fontId="39" fillId="0" borderId="10" xfId="0" applyNumberFormat="1" applyFont="1" applyBorder="1" applyAlignment="1">
      <alignment horizontal="right" vertical="center" wrapText="1"/>
    </xf>
    <xf numFmtId="0" fontId="39" fillId="0" borderId="12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41" fontId="31" fillId="25" borderId="10" xfId="42" applyFont="1" applyFill="1" applyBorder="1" applyAlignment="1">
      <alignment vertical="center"/>
    </xf>
    <xf numFmtId="3" fontId="40" fillId="0" borderId="10" xfId="0" applyNumberFormat="1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/>
    </xf>
    <xf numFmtId="3" fontId="42" fillId="25" borderId="10" xfId="0" applyNumberFormat="1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center" vertical="center"/>
    </xf>
    <xf numFmtId="0" fontId="43" fillId="0" borderId="10" xfId="0" applyFont="1" applyBorder="1" applyAlignment="1">
      <alignment vertical="center" wrapText="1"/>
    </xf>
    <xf numFmtId="0" fontId="43" fillId="0" borderId="10" xfId="0" applyFont="1" applyBorder="1" applyAlignment="1">
      <alignment horizontal="justify" vertical="center" wrapText="1"/>
    </xf>
    <xf numFmtId="41" fontId="43" fillId="25" borderId="10" xfId="0" applyNumberFormat="1" applyFont="1" applyFill="1" applyBorder="1" applyAlignment="1">
      <alignment horizontal="right" vertical="center" shrinkToFit="1"/>
    </xf>
    <xf numFmtId="3" fontId="43" fillId="0" borderId="10" xfId="0" applyNumberFormat="1" applyFont="1" applyBorder="1" applyAlignment="1">
      <alignment horizontal="right" vertical="center" wrapText="1"/>
    </xf>
    <xf numFmtId="3" fontId="43" fillId="25" borderId="10" xfId="0" applyNumberFormat="1" applyFont="1" applyFill="1" applyBorder="1" applyAlignment="1">
      <alignment horizontal="left" vertical="center" wrapText="1"/>
    </xf>
    <xf numFmtId="0" fontId="34" fillId="24" borderId="10" xfId="0" applyFont="1" applyFill="1" applyBorder="1" applyAlignment="1">
      <alignment horizontal="center" vertical="center" wrapText="1"/>
    </xf>
    <xf numFmtId="3" fontId="40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right" vertical="center" wrapText="1"/>
    </xf>
    <xf numFmtId="41" fontId="32" fillId="0" borderId="10" xfId="0" applyNumberFormat="1" applyFont="1" applyBorder="1" applyAlignment="1">
      <alignment horizontal="center" vertical="center"/>
    </xf>
    <xf numFmtId="0" fontId="36" fillId="0" borderId="1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1" fontId="5" fillId="0" borderId="10" xfId="0" applyNumberFormat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vertical="center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39" fillId="0" borderId="11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2" fillId="22" borderId="11" xfId="0" applyFont="1" applyFill="1" applyBorder="1" applyAlignment="1">
      <alignment horizontal="center" vertical="center" wrapText="1"/>
    </xf>
    <xf numFmtId="0" fontId="32" fillId="22" borderId="12" xfId="0" applyFont="1" applyFill="1" applyBorder="1" applyAlignment="1">
      <alignment horizontal="center" vertical="center" wrapText="1"/>
    </xf>
  </cellXfs>
  <cellStyles count="43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쉼표 [0]" xfId="42" builtinId="6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view="pageBreakPreview" zoomScaleNormal="100" zoomScaleSheetLayoutView="100" workbookViewId="0">
      <selection activeCell="G14" sqref="G14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54">
      <c r="A7" s="7" t="s">
        <v>104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5"/>
  <sheetViews>
    <sheetView showGridLines="0" tabSelected="1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F16" sqref="F16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109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 t="s">
        <v>11</v>
      </c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111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107</v>
      </c>
      <c r="E6" s="25" t="s">
        <v>108</v>
      </c>
      <c r="F6" s="85"/>
      <c r="G6" s="86"/>
    </row>
    <row r="7" spans="1:7" s="11" customFormat="1" ht="46.5" customHeight="1">
      <c r="A7" s="37" t="s">
        <v>10</v>
      </c>
      <c r="B7" s="36"/>
      <c r="C7" s="23">
        <f>C8+C11</f>
        <v>15703</v>
      </c>
      <c r="D7" s="23">
        <f t="shared" ref="D7:F7" si="0">D8+D11</f>
        <v>4656082</v>
      </c>
      <c r="E7" s="23">
        <f t="shared" si="0"/>
        <v>-187000</v>
      </c>
      <c r="F7" s="23">
        <f t="shared" si="0"/>
        <v>4484785</v>
      </c>
      <c r="G7" s="41">
        <f>F7-C7</f>
        <v>4469082</v>
      </c>
    </row>
    <row r="8" spans="1:7" s="12" customFormat="1" ht="47.25" customHeight="1">
      <c r="A8" s="27" t="s">
        <v>101</v>
      </c>
      <c r="B8" s="27"/>
      <c r="C8" s="31">
        <f>SUM(C9:C10)</f>
        <v>0</v>
      </c>
      <c r="D8" s="31">
        <f>SUM(D9:D10)</f>
        <v>2818000</v>
      </c>
      <c r="E8" s="31">
        <f>SUM(E9:E10)</f>
        <v>0</v>
      </c>
      <c r="F8" s="31">
        <f>SUM(F9:F10)</f>
        <v>2818000</v>
      </c>
      <c r="G8" s="76">
        <f>F8-C8</f>
        <v>2818000</v>
      </c>
    </row>
    <row r="9" spans="1:7" s="14" customFormat="1" ht="47.25" customHeight="1">
      <c r="A9" s="32" t="s">
        <v>105</v>
      </c>
      <c r="B9" s="18" t="s">
        <v>106</v>
      </c>
      <c r="C9" s="20">
        <v>0</v>
      </c>
      <c r="D9" s="20">
        <v>18000</v>
      </c>
      <c r="E9" s="19">
        <v>0</v>
      </c>
      <c r="F9" s="19">
        <f>SUM(C9:E9)</f>
        <v>18000</v>
      </c>
      <c r="G9" s="29" t="s">
        <v>110</v>
      </c>
    </row>
    <row r="10" spans="1:7" s="14" customFormat="1" ht="47.25" customHeight="1">
      <c r="A10" s="32" t="s">
        <v>72</v>
      </c>
      <c r="B10" s="18" t="s">
        <v>113</v>
      </c>
      <c r="C10" s="20">
        <v>0</v>
      </c>
      <c r="D10" s="20">
        <v>2800000</v>
      </c>
      <c r="E10" s="20">
        <v>0</v>
      </c>
      <c r="F10" s="19">
        <f>SUM(C10:E10)</f>
        <v>2800000</v>
      </c>
      <c r="G10" s="29" t="s">
        <v>114</v>
      </c>
    </row>
    <row r="11" spans="1:7" s="12" customFormat="1" ht="47.25" customHeight="1">
      <c r="A11" s="27" t="s">
        <v>9</v>
      </c>
      <c r="B11" s="27"/>
      <c r="C11" s="31">
        <f>SUM(C12:C16)</f>
        <v>15703</v>
      </c>
      <c r="D11" s="31">
        <f t="shared" ref="D11:E11" si="1">SUM(D12:D16)</f>
        <v>1838082</v>
      </c>
      <c r="E11" s="31">
        <f t="shared" si="1"/>
        <v>-187000</v>
      </c>
      <c r="F11" s="31">
        <f t="shared" ref="F11:F16" si="2">C11+D11+E11</f>
        <v>1666785</v>
      </c>
      <c r="G11" s="76">
        <f>F11-C11</f>
        <v>1651082</v>
      </c>
    </row>
    <row r="12" spans="1:7" s="14" customFormat="1" ht="47.25" customHeight="1">
      <c r="A12" s="32" t="s">
        <v>117</v>
      </c>
      <c r="B12" s="18" t="s">
        <v>116</v>
      </c>
      <c r="C12" s="20">
        <v>2020</v>
      </c>
      <c r="D12" s="20">
        <v>385328</v>
      </c>
      <c r="E12" s="19">
        <v>0</v>
      </c>
      <c r="F12" s="19">
        <f t="shared" si="2"/>
        <v>387348</v>
      </c>
      <c r="G12" s="29" t="s">
        <v>118</v>
      </c>
    </row>
    <row r="13" spans="1:7" s="14" customFormat="1" ht="47.25" customHeight="1">
      <c r="A13" s="32" t="s">
        <v>117</v>
      </c>
      <c r="B13" s="18" t="s">
        <v>119</v>
      </c>
      <c r="C13" s="20">
        <v>13683</v>
      </c>
      <c r="D13" s="20">
        <v>1754</v>
      </c>
      <c r="E13" s="20">
        <v>0</v>
      </c>
      <c r="F13" s="19">
        <f t="shared" si="2"/>
        <v>15437</v>
      </c>
      <c r="G13" s="29" t="s">
        <v>120</v>
      </c>
    </row>
    <row r="14" spans="1:7" s="14" customFormat="1" ht="47.25" customHeight="1">
      <c r="A14" s="69" t="s">
        <v>121</v>
      </c>
      <c r="B14" s="70" t="s">
        <v>122</v>
      </c>
      <c r="C14" s="71">
        <v>0</v>
      </c>
      <c r="D14" s="71">
        <v>451000</v>
      </c>
      <c r="E14" s="71">
        <v>0</v>
      </c>
      <c r="F14" s="72">
        <f t="shared" si="2"/>
        <v>451000</v>
      </c>
      <c r="G14" s="73" t="s">
        <v>134</v>
      </c>
    </row>
    <row r="15" spans="1:7" s="14" customFormat="1" ht="47.25" customHeight="1">
      <c r="A15" s="69" t="s">
        <v>121</v>
      </c>
      <c r="B15" s="70" t="s">
        <v>123</v>
      </c>
      <c r="C15" s="71">
        <v>0</v>
      </c>
      <c r="D15" s="71">
        <v>1000000</v>
      </c>
      <c r="E15" s="71">
        <v>0</v>
      </c>
      <c r="F15" s="72">
        <f t="shared" si="2"/>
        <v>1000000</v>
      </c>
      <c r="G15" s="73" t="s">
        <v>134</v>
      </c>
    </row>
    <row r="16" spans="1:7" s="14" customFormat="1" ht="47.25" customHeight="1">
      <c r="A16" s="69" t="s">
        <v>124</v>
      </c>
      <c r="B16" s="70" t="s">
        <v>125</v>
      </c>
      <c r="C16" s="71">
        <v>0</v>
      </c>
      <c r="D16" s="71">
        <v>0</v>
      </c>
      <c r="E16" s="71">
        <v>-187000</v>
      </c>
      <c r="F16" s="72">
        <f t="shared" si="2"/>
        <v>-187000</v>
      </c>
      <c r="G16" s="67" t="s">
        <v>137</v>
      </c>
    </row>
    <row r="17" spans="1:7" s="14" customFormat="1" ht="47.25" customHeight="1">
      <c r="A17" s="32"/>
      <c r="B17" s="18"/>
      <c r="C17" s="20"/>
      <c r="D17" s="20"/>
      <c r="E17" s="20"/>
      <c r="F17" s="19"/>
      <c r="G17" s="30"/>
    </row>
    <row r="18" spans="1:7" s="14" customFormat="1" ht="47.25" customHeight="1">
      <c r="A18" s="32"/>
      <c r="B18" s="18"/>
      <c r="C18" s="20"/>
      <c r="D18" s="20"/>
      <c r="E18" s="20"/>
      <c r="F18" s="19"/>
      <c r="G18" s="30"/>
    </row>
    <row r="19" spans="1:7" s="12" customFormat="1" ht="47.25" customHeight="1">
      <c r="A19" s="32"/>
      <c r="B19" s="38"/>
      <c r="C19" s="39"/>
      <c r="D19" s="39"/>
      <c r="E19" s="39"/>
      <c r="F19" s="39"/>
      <c r="G19" s="22"/>
    </row>
    <row r="20" spans="1:7" s="14" customFormat="1" ht="47.25" customHeight="1">
      <c r="A20" s="32"/>
      <c r="B20" s="18"/>
      <c r="C20" s="20"/>
      <c r="D20" s="20"/>
      <c r="E20" s="19"/>
      <c r="F20" s="19"/>
      <c r="G20" s="30"/>
    </row>
    <row r="21" spans="1:7" s="14" customFormat="1" ht="47.25" customHeight="1">
      <c r="A21" s="32"/>
      <c r="B21" s="18"/>
      <c r="C21" s="20"/>
      <c r="D21" s="20"/>
      <c r="E21" s="19"/>
      <c r="F21" s="19"/>
      <c r="G21" s="30"/>
    </row>
    <row r="22" spans="1:7" s="14" customFormat="1" ht="47.25" customHeight="1">
      <c r="A22" s="32"/>
      <c r="B22" s="21"/>
      <c r="C22" s="20"/>
      <c r="D22" s="20"/>
      <c r="E22" s="19"/>
      <c r="F22" s="19"/>
      <c r="G22" s="30"/>
    </row>
    <row r="23" spans="1:7" s="14" customFormat="1" ht="47.25" customHeight="1">
      <c r="A23" s="32"/>
      <c r="B23" s="18"/>
      <c r="C23" s="20"/>
      <c r="D23" s="20"/>
      <c r="E23" s="20"/>
      <c r="F23" s="19"/>
      <c r="G23" s="30"/>
    </row>
    <row r="24" spans="1:7" s="14" customFormat="1" ht="47.25" customHeight="1">
      <c r="A24" s="32"/>
      <c r="B24" s="21"/>
      <c r="C24" s="20"/>
      <c r="D24" s="20"/>
      <c r="E24" s="20"/>
      <c r="F24" s="19"/>
      <c r="G24" s="30"/>
    </row>
    <row r="25" spans="1:7" s="14" customFormat="1" ht="47.25" customHeight="1">
      <c r="A25" s="32"/>
      <c r="B25" s="18"/>
      <c r="C25" s="20"/>
      <c r="D25" s="20"/>
      <c r="E25" s="20"/>
      <c r="F25" s="19"/>
      <c r="G25" s="3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5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C10" sqref="C10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126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 t="s">
        <v>12</v>
      </c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111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107</v>
      </c>
      <c r="E6" s="25" t="s">
        <v>108</v>
      </c>
      <c r="F6" s="85"/>
      <c r="G6" s="86"/>
    </row>
    <row r="7" spans="1:7" s="11" customFormat="1" ht="46.5" customHeight="1">
      <c r="A7" s="37" t="s">
        <v>10</v>
      </c>
      <c r="B7" s="36"/>
      <c r="C7" s="23">
        <f>C8+C11</f>
        <v>0</v>
      </c>
      <c r="D7" s="23">
        <f t="shared" ref="D7:F7" si="0">D8+D11</f>
        <v>4290500</v>
      </c>
      <c r="E7" s="23">
        <f t="shared" si="0"/>
        <v>-280500</v>
      </c>
      <c r="F7" s="23">
        <f t="shared" si="0"/>
        <v>4010000</v>
      </c>
      <c r="G7" s="41">
        <f>F7-C7</f>
        <v>4010000</v>
      </c>
    </row>
    <row r="8" spans="1:7" s="12" customFormat="1" ht="47.25" customHeight="1">
      <c r="A8" s="27" t="s">
        <v>101</v>
      </c>
      <c r="B8" s="27"/>
      <c r="C8" s="31">
        <f>SUM(C9:C10)</f>
        <v>0</v>
      </c>
      <c r="D8" s="31">
        <f>SUM(D9:D10)</f>
        <v>2818000</v>
      </c>
      <c r="E8" s="31">
        <f>SUM(E9:E10)</f>
        <v>0</v>
      </c>
      <c r="F8" s="31">
        <f>SUM(F9:F10)</f>
        <v>2818000</v>
      </c>
      <c r="G8" s="76">
        <f>F8-C8</f>
        <v>2818000</v>
      </c>
    </row>
    <row r="9" spans="1:7" s="14" customFormat="1" ht="47.25" customHeight="1">
      <c r="A9" s="32" t="s">
        <v>105</v>
      </c>
      <c r="B9" s="18" t="s">
        <v>106</v>
      </c>
      <c r="C9" s="20">
        <v>0</v>
      </c>
      <c r="D9" s="20">
        <v>18000</v>
      </c>
      <c r="E9" s="19">
        <v>0</v>
      </c>
      <c r="F9" s="19">
        <f>SUM(C9:E9)</f>
        <v>18000</v>
      </c>
      <c r="G9" s="29" t="s">
        <v>112</v>
      </c>
    </row>
    <row r="10" spans="1:7" s="14" customFormat="1" ht="47.25" customHeight="1">
      <c r="A10" s="32" t="s">
        <v>72</v>
      </c>
      <c r="B10" s="18" t="s">
        <v>113</v>
      </c>
      <c r="C10" s="20">
        <v>0</v>
      </c>
      <c r="D10" s="20">
        <v>2800000</v>
      </c>
      <c r="E10" s="20">
        <v>0</v>
      </c>
      <c r="F10" s="19">
        <f>SUM(C10:E10)</f>
        <v>2800000</v>
      </c>
      <c r="G10" s="29" t="s">
        <v>115</v>
      </c>
    </row>
    <row r="11" spans="1:7" s="12" customFormat="1" ht="47.25" customHeight="1">
      <c r="A11" s="27" t="s">
        <v>9</v>
      </c>
      <c r="B11" s="27"/>
      <c r="C11" s="31">
        <f>SUM(C12:C14)</f>
        <v>0</v>
      </c>
      <c r="D11" s="31">
        <f>SUM(D12:D14)</f>
        <v>1472500</v>
      </c>
      <c r="E11" s="31">
        <f>SUM(E12:E14)</f>
        <v>-280500</v>
      </c>
      <c r="F11" s="31">
        <f>SUM(F12:F14)</f>
        <v>1192000</v>
      </c>
      <c r="G11" s="76">
        <f>F11-C11</f>
        <v>1192000</v>
      </c>
    </row>
    <row r="12" spans="1:7" s="14" customFormat="1" ht="47.25" customHeight="1">
      <c r="A12" s="32" t="s">
        <v>121</v>
      </c>
      <c r="B12" s="18" t="s">
        <v>122</v>
      </c>
      <c r="C12" s="20">
        <v>0</v>
      </c>
      <c r="D12" s="20">
        <v>472500</v>
      </c>
      <c r="E12" s="19">
        <v>0</v>
      </c>
      <c r="F12" s="19">
        <f>C12+D12+E12</f>
        <v>472500</v>
      </c>
      <c r="G12" s="73" t="s">
        <v>134</v>
      </c>
    </row>
    <row r="13" spans="1:7" s="14" customFormat="1" ht="47.25" customHeight="1">
      <c r="A13" s="32" t="s">
        <v>121</v>
      </c>
      <c r="B13" s="18" t="s">
        <v>123</v>
      </c>
      <c r="C13" s="20">
        <v>0</v>
      </c>
      <c r="D13" s="20">
        <v>1000000</v>
      </c>
      <c r="E13" s="20">
        <v>0</v>
      </c>
      <c r="F13" s="19">
        <f>C13+D13+E13</f>
        <v>1000000</v>
      </c>
      <c r="G13" s="73" t="s">
        <v>134</v>
      </c>
    </row>
    <row r="14" spans="1:7" s="14" customFormat="1" ht="47.25" customHeight="1">
      <c r="A14" s="32" t="s">
        <v>124</v>
      </c>
      <c r="B14" s="18" t="s">
        <v>125</v>
      </c>
      <c r="C14" s="20">
        <v>0</v>
      </c>
      <c r="D14" s="20"/>
      <c r="E14" s="20">
        <v>-280500</v>
      </c>
      <c r="F14" s="19">
        <f>C14+D14+E14</f>
        <v>-280500</v>
      </c>
      <c r="G14" s="67" t="s">
        <v>137</v>
      </c>
    </row>
    <row r="15" spans="1:7" s="14" customFormat="1" ht="47.25" customHeight="1">
      <c r="A15" s="32"/>
      <c r="B15" s="18"/>
      <c r="C15" s="20"/>
      <c r="D15" s="20"/>
      <c r="E15" s="20"/>
      <c r="F15" s="19"/>
      <c r="G15" s="29"/>
    </row>
    <row r="16" spans="1:7" s="14" customFormat="1" ht="47.25" customHeight="1">
      <c r="A16" s="32"/>
      <c r="B16" s="18"/>
      <c r="C16" s="20"/>
      <c r="D16" s="20"/>
      <c r="E16" s="20"/>
      <c r="F16" s="19"/>
      <c r="G16" s="29"/>
    </row>
    <row r="17" spans="1:7" s="14" customFormat="1" ht="47.25" customHeight="1">
      <c r="A17" s="32"/>
      <c r="B17" s="18"/>
      <c r="C17" s="20"/>
      <c r="D17" s="20"/>
      <c r="E17" s="20"/>
      <c r="F17" s="19"/>
      <c r="G17" s="30"/>
    </row>
    <row r="18" spans="1:7" s="14" customFormat="1" ht="47.25" customHeight="1">
      <c r="A18" s="32"/>
      <c r="B18" s="18"/>
      <c r="C18" s="20"/>
      <c r="D18" s="20"/>
      <c r="E18" s="20"/>
      <c r="F18" s="19"/>
      <c r="G18" s="30"/>
    </row>
    <row r="19" spans="1:7" s="12" customFormat="1" ht="47.25" customHeight="1">
      <c r="A19" s="32"/>
      <c r="B19" s="38"/>
      <c r="C19" s="39"/>
      <c r="D19" s="39"/>
      <c r="E19" s="39"/>
      <c r="F19" s="39"/>
      <c r="G19" s="22"/>
    </row>
    <row r="20" spans="1:7" s="14" customFormat="1" ht="47.25" customHeight="1">
      <c r="A20" s="32"/>
      <c r="B20" s="18"/>
      <c r="C20" s="20"/>
      <c r="D20" s="20"/>
      <c r="E20" s="19"/>
      <c r="F20" s="19"/>
      <c r="G20" s="30"/>
    </row>
    <row r="21" spans="1:7" s="14" customFormat="1" ht="47.25" customHeight="1">
      <c r="A21" s="32"/>
      <c r="B21" s="18"/>
      <c r="C21" s="20"/>
      <c r="D21" s="20"/>
      <c r="E21" s="19"/>
      <c r="F21" s="19"/>
      <c r="G21" s="30"/>
    </row>
    <row r="22" spans="1:7" s="14" customFormat="1" ht="47.25" customHeight="1">
      <c r="A22" s="32"/>
      <c r="B22" s="21"/>
      <c r="C22" s="20"/>
      <c r="D22" s="20"/>
      <c r="E22" s="19"/>
      <c r="F22" s="19"/>
      <c r="G22" s="30"/>
    </row>
    <row r="23" spans="1:7" s="14" customFormat="1" ht="47.25" customHeight="1">
      <c r="A23" s="32"/>
      <c r="B23" s="18"/>
      <c r="C23" s="20"/>
      <c r="D23" s="20"/>
      <c r="E23" s="20"/>
      <c r="F23" s="19"/>
      <c r="G23" s="30"/>
    </row>
    <row r="24" spans="1:7" s="14" customFormat="1" ht="47.25" customHeight="1">
      <c r="A24" s="32"/>
      <c r="B24" s="21"/>
      <c r="C24" s="20"/>
      <c r="D24" s="20"/>
      <c r="E24" s="20"/>
      <c r="F24" s="19"/>
      <c r="G24" s="30"/>
    </row>
    <row r="25" spans="1:7" s="14" customFormat="1" ht="47.25" customHeight="1">
      <c r="A25" s="32"/>
      <c r="B25" s="18"/>
      <c r="C25" s="20"/>
      <c r="D25" s="20"/>
      <c r="E25" s="20"/>
      <c r="F25" s="19"/>
      <c r="G25" s="3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A37" sqref="A1:XFD37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103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3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C10" sqref="C10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97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/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130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28</v>
      </c>
      <c r="E6" s="25" t="s">
        <v>29</v>
      </c>
      <c r="F6" s="85"/>
      <c r="G6" s="86"/>
    </row>
    <row r="7" spans="1:7" s="12" customFormat="1" ht="47.25" customHeight="1">
      <c r="A7" s="27" t="s">
        <v>46</v>
      </c>
      <c r="B7" s="27"/>
      <c r="C7" s="31">
        <f>SUM(C8:C9)</f>
        <v>1909930</v>
      </c>
      <c r="D7" s="31">
        <f>SUM(D9:D16)</f>
        <v>0</v>
      </c>
      <c r="E7" s="31">
        <f>SUM(E8:E9)</f>
        <v>-981930</v>
      </c>
      <c r="F7" s="31">
        <f>SUM(F8:F9)</f>
        <v>928000</v>
      </c>
      <c r="G7" s="76">
        <f>F7-C7</f>
        <v>-981930</v>
      </c>
    </row>
    <row r="8" spans="1:7" s="12" customFormat="1" ht="47.25" customHeight="1">
      <c r="A8" s="68" t="s">
        <v>128</v>
      </c>
      <c r="B8" s="68" t="s">
        <v>129</v>
      </c>
      <c r="C8" s="56">
        <v>1828000</v>
      </c>
      <c r="D8" s="56">
        <v>0</v>
      </c>
      <c r="E8" s="56">
        <v>-900000</v>
      </c>
      <c r="F8" s="56">
        <f>C8+D8+E8</f>
        <v>928000</v>
      </c>
      <c r="G8" s="28" t="s">
        <v>154</v>
      </c>
    </row>
    <row r="9" spans="1:7" s="14" customFormat="1" ht="48.75" customHeight="1">
      <c r="A9" s="63" t="s">
        <v>44</v>
      </c>
      <c r="B9" s="18" t="s">
        <v>45</v>
      </c>
      <c r="C9" s="20">
        <v>81930</v>
      </c>
      <c r="D9" s="20">
        <v>0</v>
      </c>
      <c r="E9" s="40">
        <v>-81930</v>
      </c>
      <c r="F9" s="39">
        <f>C9+D9+E9</f>
        <v>0</v>
      </c>
      <c r="G9" s="28" t="s">
        <v>154</v>
      </c>
    </row>
    <row r="10" spans="1:7" s="14" customFormat="1" ht="47.25" customHeight="1">
      <c r="A10" s="32"/>
      <c r="B10" s="18"/>
      <c r="C10" s="20"/>
      <c r="D10" s="20"/>
      <c r="E10" s="19"/>
      <c r="F10" s="19"/>
      <c r="G10" s="29"/>
    </row>
    <row r="11" spans="1:7" s="14" customFormat="1" ht="47.25" customHeight="1">
      <c r="A11" s="32"/>
      <c r="B11" s="18"/>
      <c r="C11" s="20"/>
      <c r="D11" s="20"/>
      <c r="E11" s="20"/>
      <c r="F11" s="19"/>
      <c r="G11" s="29"/>
    </row>
    <row r="12" spans="1:7" s="14" customFormat="1" ht="47.25" customHeight="1">
      <c r="A12" s="32"/>
      <c r="B12" s="18"/>
      <c r="C12" s="20"/>
      <c r="D12" s="20"/>
      <c r="E12" s="20"/>
      <c r="F12" s="19"/>
      <c r="G12" s="29"/>
    </row>
    <row r="13" spans="1:7" s="14" customFormat="1" ht="47.25" customHeight="1">
      <c r="A13" s="32"/>
      <c r="B13" s="18"/>
      <c r="C13" s="20"/>
      <c r="D13" s="20"/>
      <c r="E13" s="20"/>
      <c r="F13" s="19"/>
      <c r="G13" s="29"/>
    </row>
    <row r="14" spans="1:7" s="14" customFormat="1" ht="47.25" customHeight="1">
      <c r="A14" s="32"/>
      <c r="B14" s="18"/>
      <c r="C14" s="20"/>
      <c r="D14" s="20"/>
      <c r="E14" s="20"/>
      <c r="F14" s="19"/>
      <c r="G14" s="29"/>
    </row>
    <row r="15" spans="1:7" s="14" customFormat="1" ht="47.25" customHeight="1">
      <c r="A15" s="32"/>
      <c r="B15" s="18"/>
      <c r="C15" s="20"/>
      <c r="D15" s="20"/>
      <c r="E15" s="20"/>
      <c r="F15" s="19"/>
      <c r="G15" s="30"/>
    </row>
    <row r="16" spans="1:7" s="14" customFormat="1" ht="47.25" customHeight="1">
      <c r="A16" s="32"/>
      <c r="B16" s="18"/>
      <c r="C16" s="20"/>
      <c r="D16" s="20"/>
      <c r="E16" s="20"/>
      <c r="F16" s="19"/>
      <c r="G16" s="30"/>
    </row>
    <row r="17" spans="1:7" s="12" customFormat="1" ht="47.25" customHeight="1">
      <c r="A17" s="32"/>
      <c r="B17" s="38"/>
      <c r="C17" s="39"/>
      <c r="D17" s="39"/>
      <c r="E17" s="39"/>
      <c r="F17" s="39"/>
      <c r="G17" s="22"/>
    </row>
    <row r="18" spans="1:7" s="14" customFormat="1" ht="47.25" customHeight="1">
      <c r="A18" s="32"/>
      <c r="B18" s="18"/>
      <c r="C18" s="20"/>
      <c r="D18" s="20"/>
      <c r="E18" s="19"/>
      <c r="F18" s="19"/>
      <c r="G18" s="30"/>
    </row>
    <row r="19" spans="1:7" s="14" customFormat="1" ht="47.25" customHeight="1">
      <c r="A19" s="32"/>
      <c r="B19" s="18"/>
      <c r="C19" s="20"/>
      <c r="D19" s="20"/>
      <c r="E19" s="19"/>
      <c r="F19" s="19"/>
      <c r="G19" s="30"/>
    </row>
    <row r="20" spans="1:7" s="14" customFormat="1" ht="47.25" customHeight="1">
      <c r="A20" s="32"/>
      <c r="B20" s="21"/>
      <c r="C20" s="20"/>
      <c r="D20" s="20"/>
      <c r="E20" s="19"/>
      <c r="F20" s="19"/>
      <c r="G20" s="30"/>
    </row>
    <row r="21" spans="1:7" s="14" customFormat="1" ht="47.25" customHeight="1">
      <c r="A21" s="32"/>
      <c r="B21" s="18"/>
      <c r="C21" s="20"/>
      <c r="D21" s="20"/>
      <c r="E21" s="20"/>
      <c r="F21" s="19"/>
      <c r="G21" s="30"/>
    </row>
    <row r="22" spans="1:7" s="14" customFormat="1" ht="47.25" customHeight="1">
      <c r="A22" s="32"/>
      <c r="B22" s="21"/>
      <c r="C22" s="20"/>
      <c r="D22" s="20"/>
      <c r="E22" s="20"/>
      <c r="F22" s="19"/>
      <c r="G22" s="30"/>
    </row>
    <row r="23" spans="1:7" s="14" customFormat="1" ht="47.25" customHeight="1">
      <c r="A23" s="32"/>
      <c r="B23" s="18"/>
      <c r="C23" s="20"/>
      <c r="D23" s="20"/>
      <c r="E23" s="20"/>
      <c r="F23" s="19"/>
      <c r="G23" s="30"/>
    </row>
    <row r="24" spans="1:7" ht="14.25">
      <c r="A24" s="13"/>
      <c r="B24" s="13"/>
      <c r="C24" s="13"/>
      <c r="D24" s="13"/>
      <c r="E24" s="13"/>
      <c r="F24" s="13"/>
      <c r="G24" s="16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E23" sqref="E23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102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C10" sqref="C10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38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 t="s">
        <v>11</v>
      </c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39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28</v>
      </c>
      <c r="E6" s="25" t="s">
        <v>29</v>
      </c>
      <c r="F6" s="85"/>
      <c r="G6" s="86"/>
    </row>
    <row r="7" spans="1:7" s="11" customFormat="1" ht="46.5" customHeight="1">
      <c r="A7" s="37" t="s">
        <v>10</v>
      </c>
      <c r="B7" s="36"/>
      <c r="C7" s="57">
        <f>C8+C11</f>
        <v>22997084</v>
      </c>
      <c r="D7" s="57">
        <f t="shared" ref="D7:F7" si="0">D8+D11</f>
        <v>768000</v>
      </c>
      <c r="E7" s="57">
        <f t="shared" si="0"/>
        <v>-1970311</v>
      </c>
      <c r="F7" s="57">
        <f t="shared" si="0"/>
        <v>21794773</v>
      </c>
      <c r="G7" s="77">
        <f>F7-C7</f>
        <v>-1202311</v>
      </c>
    </row>
    <row r="8" spans="1:7" s="12" customFormat="1" ht="47.25" customHeight="1">
      <c r="A8" s="27" t="s">
        <v>6</v>
      </c>
      <c r="B8" s="27"/>
      <c r="C8" s="54">
        <f>SUM(C9:C10)</f>
        <v>22229084</v>
      </c>
      <c r="D8" s="54">
        <f>SUM(D9:D10)</f>
        <v>0</v>
      </c>
      <c r="E8" s="52">
        <f>SUM(E9:E10)</f>
        <v>-1202311</v>
      </c>
      <c r="F8" s="52">
        <f>SUM(F9:F10)</f>
        <v>21026773</v>
      </c>
      <c r="G8" s="76">
        <f>F8-C8</f>
        <v>-1202311</v>
      </c>
    </row>
    <row r="9" spans="1:7" s="14" customFormat="1" ht="47.25" customHeight="1">
      <c r="A9" s="32" t="s">
        <v>35</v>
      </c>
      <c r="B9" s="18" t="s">
        <v>36</v>
      </c>
      <c r="C9" s="48">
        <v>22165327</v>
      </c>
      <c r="D9" s="48">
        <v>0</v>
      </c>
      <c r="E9" s="75">
        <v>-1200000</v>
      </c>
      <c r="F9" s="61">
        <f>C9+D9+E9</f>
        <v>20965327</v>
      </c>
      <c r="G9" s="60" t="s">
        <v>37</v>
      </c>
    </row>
    <row r="10" spans="1:7" s="14" customFormat="1" ht="47.25" customHeight="1">
      <c r="A10" s="32" t="s">
        <v>31</v>
      </c>
      <c r="B10" s="18" t="s">
        <v>40</v>
      </c>
      <c r="C10" s="48">
        <v>63757</v>
      </c>
      <c r="D10" s="48">
        <v>0</v>
      </c>
      <c r="E10" s="61">
        <v>-2311</v>
      </c>
      <c r="F10" s="61">
        <f t="shared" ref="F10" si="1">C10+D10+E10</f>
        <v>61446</v>
      </c>
      <c r="G10" s="28" t="s">
        <v>138</v>
      </c>
    </row>
    <row r="11" spans="1:7" s="12" customFormat="1" ht="47.25" customHeight="1">
      <c r="A11" s="27" t="s">
        <v>84</v>
      </c>
      <c r="B11" s="27"/>
      <c r="C11" s="54">
        <f>SUM(C12:C13)</f>
        <v>768000</v>
      </c>
      <c r="D11" s="54">
        <f>SUM(D12:D13)</f>
        <v>768000</v>
      </c>
      <c r="E11" s="52">
        <f>SUM(E12:E13)</f>
        <v>-768000</v>
      </c>
      <c r="F11" s="52">
        <f>SUM(F12:F13)</f>
        <v>768000</v>
      </c>
      <c r="G11" s="76">
        <f>F11-C11</f>
        <v>0</v>
      </c>
    </row>
    <row r="12" spans="1:7" s="14" customFormat="1" ht="47.25" customHeight="1">
      <c r="A12" s="32" t="s">
        <v>98</v>
      </c>
      <c r="B12" s="18" t="s">
        <v>99</v>
      </c>
      <c r="C12" s="20">
        <v>768000</v>
      </c>
      <c r="D12" s="20">
        <v>0</v>
      </c>
      <c r="E12" s="20">
        <v>-768000</v>
      </c>
      <c r="F12" s="19">
        <f>C12+D12+E12</f>
        <v>0</v>
      </c>
      <c r="G12" s="29" t="s">
        <v>131</v>
      </c>
    </row>
    <row r="13" spans="1:7" s="14" customFormat="1" ht="47.25" customHeight="1">
      <c r="A13" s="32" t="s">
        <v>98</v>
      </c>
      <c r="B13" s="18" t="s">
        <v>100</v>
      </c>
      <c r="C13" s="20">
        <v>0</v>
      </c>
      <c r="D13" s="20">
        <v>768000</v>
      </c>
      <c r="E13" s="20">
        <v>0</v>
      </c>
      <c r="F13" s="19">
        <f>C13+D13+E13</f>
        <v>768000</v>
      </c>
      <c r="G13" s="29" t="s">
        <v>132</v>
      </c>
    </row>
    <row r="14" spans="1:7" s="14" customFormat="1" ht="47.25" customHeight="1">
      <c r="A14" s="32"/>
      <c r="B14" s="18"/>
      <c r="C14" s="20"/>
      <c r="D14" s="20"/>
      <c r="E14" s="20"/>
      <c r="F14" s="19"/>
      <c r="G14" s="29"/>
    </row>
    <row r="15" spans="1:7" s="14" customFormat="1" ht="47.25" customHeight="1">
      <c r="A15" s="32"/>
      <c r="B15" s="18"/>
      <c r="C15" s="20"/>
      <c r="D15" s="20"/>
      <c r="E15" s="20"/>
      <c r="F15" s="19"/>
      <c r="G15" s="30"/>
    </row>
    <row r="16" spans="1:7" s="14" customFormat="1" ht="47.25" customHeight="1">
      <c r="A16" s="32"/>
      <c r="B16" s="18"/>
      <c r="C16" s="20"/>
      <c r="D16" s="20"/>
      <c r="E16" s="20"/>
      <c r="F16" s="19"/>
      <c r="G16" s="30"/>
    </row>
    <row r="17" spans="1:7" s="14" customFormat="1" ht="47.25" customHeight="1">
      <c r="A17" s="32"/>
      <c r="B17" s="18"/>
      <c r="C17" s="20"/>
      <c r="D17" s="20"/>
      <c r="E17" s="20"/>
      <c r="F17" s="19"/>
      <c r="G17" s="30"/>
    </row>
    <row r="18" spans="1:7" s="12" customFormat="1" ht="47.25" customHeight="1">
      <c r="A18" s="32"/>
      <c r="B18" s="38"/>
      <c r="C18" s="39"/>
      <c r="D18" s="39"/>
      <c r="E18" s="39"/>
      <c r="F18" s="39"/>
      <c r="G18" s="22"/>
    </row>
    <row r="19" spans="1:7" s="14" customFormat="1" ht="47.25" customHeight="1">
      <c r="A19" s="32"/>
      <c r="B19" s="18"/>
      <c r="C19" s="20"/>
      <c r="D19" s="20"/>
      <c r="E19" s="19"/>
      <c r="F19" s="19"/>
      <c r="G19" s="30"/>
    </row>
    <row r="20" spans="1:7" s="14" customFormat="1" ht="47.25" customHeight="1">
      <c r="A20" s="32"/>
      <c r="B20" s="18"/>
      <c r="C20" s="20"/>
      <c r="D20" s="20"/>
      <c r="E20" s="19"/>
      <c r="F20" s="19"/>
      <c r="G20" s="30"/>
    </row>
    <row r="21" spans="1:7" s="14" customFormat="1" ht="47.25" customHeight="1">
      <c r="A21" s="32"/>
      <c r="B21" s="21"/>
      <c r="C21" s="20"/>
      <c r="D21" s="20"/>
      <c r="E21" s="19"/>
      <c r="F21" s="19"/>
      <c r="G21" s="30"/>
    </row>
    <row r="22" spans="1:7" s="14" customFormat="1" ht="47.25" customHeight="1">
      <c r="A22" s="32"/>
      <c r="B22" s="18"/>
      <c r="C22" s="20"/>
      <c r="D22" s="20"/>
      <c r="E22" s="20"/>
      <c r="F22" s="19"/>
      <c r="G22" s="30"/>
    </row>
    <row r="23" spans="1:7" s="14" customFormat="1" ht="47.25" customHeight="1">
      <c r="A23" s="32"/>
      <c r="B23" s="21"/>
      <c r="C23" s="20"/>
      <c r="D23" s="20"/>
      <c r="E23" s="20"/>
      <c r="F23" s="19"/>
      <c r="G23" s="30"/>
    </row>
    <row r="24" spans="1:7" s="14" customFormat="1" ht="47.25" customHeight="1">
      <c r="A24" s="32"/>
      <c r="B24" s="18"/>
      <c r="C24" s="20"/>
      <c r="D24" s="20"/>
      <c r="E24" s="20"/>
      <c r="F24" s="19"/>
      <c r="G24" s="30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37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sqref="A1:G2"/>
    </sheetView>
  </sheetViews>
  <sheetFormatPr defaultRowHeight="13.5"/>
  <cols>
    <col min="1" max="1" width="12.6640625" style="15" customWidth="1"/>
    <col min="2" max="2" width="29.6640625" style="1" customWidth="1"/>
    <col min="3" max="3" width="13.77734375" style="1" customWidth="1"/>
    <col min="4" max="6" width="11.33203125" style="15" customWidth="1"/>
    <col min="7" max="7" width="18.6640625" style="15" customWidth="1"/>
    <col min="8" max="16384" width="8.88671875" style="1"/>
  </cols>
  <sheetData>
    <row r="1" spans="1:7" ht="35.25" customHeight="1">
      <c r="A1" s="82" t="s">
        <v>13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79" t="s">
        <v>3</v>
      </c>
      <c r="B3" s="24"/>
      <c r="C3" s="24"/>
      <c r="D3" s="2"/>
      <c r="E3" s="2"/>
      <c r="F3" s="2"/>
      <c r="G3" s="2"/>
    </row>
    <row r="4" spans="1:7">
      <c r="G4" s="15" t="s">
        <v>22</v>
      </c>
    </row>
    <row r="5" spans="1:7" s="11" customFormat="1" ht="30.75" customHeight="1">
      <c r="A5" s="83" t="s">
        <v>4</v>
      </c>
      <c r="B5" s="83" t="s">
        <v>5</v>
      </c>
      <c r="C5" s="85" t="s">
        <v>14</v>
      </c>
      <c r="D5" s="85" t="s">
        <v>27</v>
      </c>
      <c r="E5" s="85"/>
      <c r="F5" s="92" t="s">
        <v>30</v>
      </c>
      <c r="G5" s="85" t="s">
        <v>33</v>
      </c>
    </row>
    <row r="6" spans="1:7" s="11" customFormat="1" ht="30.75" customHeight="1">
      <c r="A6" s="86"/>
      <c r="B6" s="83"/>
      <c r="C6" s="83"/>
      <c r="D6" s="42" t="s">
        <v>28</v>
      </c>
      <c r="E6" s="42" t="s">
        <v>29</v>
      </c>
      <c r="F6" s="93"/>
      <c r="G6" s="85"/>
    </row>
    <row r="7" spans="1:7" s="12" customFormat="1" ht="47.25" customHeight="1">
      <c r="A7" s="74" t="s">
        <v>136</v>
      </c>
      <c r="B7" s="27"/>
      <c r="C7" s="53">
        <f>C8+C21+C41+C54+C52</f>
        <v>40341626</v>
      </c>
      <c r="D7" s="53">
        <f t="shared" ref="D7:F7" si="0">D8+D21+D41+D54+D52</f>
        <v>7745000</v>
      </c>
      <c r="E7" s="53">
        <f t="shared" si="0"/>
        <v>-12418611</v>
      </c>
      <c r="F7" s="53">
        <f t="shared" si="0"/>
        <v>35668015</v>
      </c>
      <c r="G7" s="31">
        <f>F7-C7</f>
        <v>-4673611</v>
      </c>
    </row>
    <row r="8" spans="1:7" s="12" customFormat="1" ht="47.25" customHeight="1">
      <c r="A8" s="27" t="s">
        <v>6</v>
      </c>
      <c r="B8" s="27"/>
      <c r="C8" s="53">
        <f>SUM(C9:C20)</f>
        <v>23504984</v>
      </c>
      <c r="D8" s="53">
        <f t="shared" ref="D8:F8" si="1">SUM(D9:D20)</f>
        <v>370000</v>
      </c>
      <c r="E8" s="53">
        <f t="shared" si="1"/>
        <v>-1888211</v>
      </c>
      <c r="F8" s="53">
        <f t="shared" si="1"/>
        <v>21986773</v>
      </c>
      <c r="G8" s="31">
        <f>F8-C8</f>
        <v>-1518211</v>
      </c>
    </row>
    <row r="9" spans="1:7" s="12" customFormat="1" ht="47.25" customHeight="1">
      <c r="A9" s="90" t="s">
        <v>35</v>
      </c>
      <c r="B9" s="66" t="s">
        <v>36</v>
      </c>
      <c r="C9" s="58">
        <v>22165327</v>
      </c>
      <c r="D9" s="59"/>
      <c r="E9" s="58">
        <v>-1200000</v>
      </c>
      <c r="F9" s="56">
        <f>C9+D9+E9</f>
        <v>20965327</v>
      </c>
      <c r="G9" s="60" t="s">
        <v>37</v>
      </c>
    </row>
    <row r="10" spans="1:7" s="12" customFormat="1" ht="47.25" customHeight="1">
      <c r="A10" s="91"/>
      <c r="B10" s="78" t="s">
        <v>140</v>
      </c>
      <c r="C10" s="58">
        <v>0</v>
      </c>
      <c r="D10" s="80">
        <v>120000</v>
      </c>
      <c r="E10" s="58">
        <v>0</v>
      </c>
      <c r="F10" s="56">
        <f>C10+D10+E10</f>
        <v>120000</v>
      </c>
      <c r="G10" s="60"/>
    </row>
    <row r="11" spans="1:7" s="14" customFormat="1" ht="47.25" customHeight="1">
      <c r="A11" s="87" t="s">
        <v>32</v>
      </c>
      <c r="B11" s="47" t="s">
        <v>19</v>
      </c>
      <c r="C11" s="48">
        <v>8000</v>
      </c>
      <c r="D11" s="49"/>
      <c r="E11" s="49">
        <v>-3000</v>
      </c>
      <c r="F11" s="49">
        <f>C11+D11+E11</f>
        <v>5000</v>
      </c>
      <c r="G11" s="50"/>
    </row>
    <row r="12" spans="1:7" s="14" customFormat="1" ht="47.25" customHeight="1">
      <c r="A12" s="88"/>
      <c r="B12" s="47" t="s">
        <v>25</v>
      </c>
      <c r="C12" s="48">
        <v>320000</v>
      </c>
      <c r="D12" s="49"/>
      <c r="E12" s="49">
        <v>-50000</v>
      </c>
      <c r="F12" s="49">
        <f t="shared" ref="F12:F20" si="2">C12+D12+E12</f>
        <v>270000</v>
      </c>
      <c r="G12" s="50"/>
    </row>
    <row r="13" spans="1:7" s="14" customFormat="1" ht="47.25" customHeight="1">
      <c r="A13" s="88"/>
      <c r="B13" s="47" t="s">
        <v>20</v>
      </c>
      <c r="C13" s="48">
        <v>30000</v>
      </c>
      <c r="D13" s="49"/>
      <c r="E13" s="49">
        <v>-30000</v>
      </c>
      <c r="F13" s="49">
        <f t="shared" si="2"/>
        <v>0</v>
      </c>
      <c r="G13" s="50"/>
    </row>
    <row r="14" spans="1:7" s="14" customFormat="1" ht="47.25" customHeight="1">
      <c r="A14" s="88"/>
      <c r="B14" s="47" t="s">
        <v>26</v>
      </c>
      <c r="C14" s="48">
        <v>34000</v>
      </c>
      <c r="D14" s="49"/>
      <c r="E14" s="49">
        <v>-9000</v>
      </c>
      <c r="F14" s="49">
        <f t="shared" si="2"/>
        <v>25000</v>
      </c>
      <c r="G14" s="50"/>
    </row>
    <row r="15" spans="1:7" s="14" customFormat="1" ht="47.25" customHeight="1">
      <c r="A15" s="88"/>
      <c r="B15" s="47" t="s">
        <v>24</v>
      </c>
      <c r="C15" s="48">
        <v>250000</v>
      </c>
      <c r="D15" s="49">
        <v>250000</v>
      </c>
      <c r="E15" s="49"/>
      <c r="F15" s="49">
        <f t="shared" si="2"/>
        <v>500000</v>
      </c>
      <c r="G15" s="50"/>
    </row>
    <row r="16" spans="1:7" s="14" customFormat="1" ht="47.25" customHeight="1">
      <c r="A16" s="89"/>
      <c r="B16" s="47" t="s">
        <v>21</v>
      </c>
      <c r="C16" s="48">
        <v>35000</v>
      </c>
      <c r="D16" s="49"/>
      <c r="E16" s="49">
        <v>-10000</v>
      </c>
      <c r="F16" s="49">
        <f t="shared" si="2"/>
        <v>25000</v>
      </c>
      <c r="G16" s="50"/>
    </row>
    <row r="17" spans="1:7" s="14" customFormat="1" ht="46.5" customHeight="1">
      <c r="A17" s="87" t="s">
        <v>133</v>
      </c>
      <c r="B17" s="47" t="s">
        <v>141</v>
      </c>
      <c r="C17" s="48">
        <v>5796</v>
      </c>
      <c r="D17" s="49"/>
      <c r="E17" s="49">
        <v>-210</v>
      </c>
      <c r="F17" s="49">
        <f t="shared" si="2"/>
        <v>5586</v>
      </c>
      <c r="G17" s="28" t="s">
        <v>41</v>
      </c>
    </row>
    <row r="18" spans="1:7" s="14" customFormat="1" ht="46.5" customHeight="1">
      <c r="A18" s="89"/>
      <c r="B18" s="47" t="s">
        <v>43</v>
      </c>
      <c r="C18" s="48">
        <v>57961</v>
      </c>
      <c r="D18" s="49"/>
      <c r="E18" s="49">
        <v>-2101</v>
      </c>
      <c r="F18" s="49">
        <f t="shared" si="2"/>
        <v>55860</v>
      </c>
      <c r="G18" s="28" t="s">
        <v>42</v>
      </c>
    </row>
    <row r="19" spans="1:7" s="14" customFormat="1" ht="47.25" customHeight="1">
      <c r="A19" s="87" t="s">
        <v>15</v>
      </c>
      <c r="B19" s="47" t="s">
        <v>18</v>
      </c>
      <c r="C19" s="48">
        <v>18900</v>
      </c>
      <c r="D19" s="49"/>
      <c r="E19" s="49">
        <v>-3900</v>
      </c>
      <c r="F19" s="49">
        <f t="shared" si="2"/>
        <v>15000</v>
      </c>
      <c r="G19" s="50"/>
    </row>
    <row r="20" spans="1:7" s="14" customFormat="1" ht="47.25" customHeight="1">
      <c r="A20" s="89"/>
      <c r="B20" s="47" t="s">
        <v>16</v>
      </c>
      <c r="C20" s="48">
        <v>580000</v>
      </c>
      <c r="D20" s="49"/>
      <c r="E20" s="49">
        <v>-580000</v>
      </c>
      <c r="F20" s="49">
        <f t="shared" si="2"/>
        <v>0</v>
      </c>
      <c r="G20" s="50"/>
    </row>
    <row r="21" spans="1:7" s="12" customFormat="1" ht="47.25" customHeight="1">
      <c r="A21" s="27" t="s">
        <v>23</v>
      </c>
      <c r="B21" s="27"/>
      <c r="C21" s="31">
        <f>SUM(C22:C40)</f>
        <v>13298978</v>
      </c>
      <c r="D21" s="31">
        <f t="shared" ref="D21:F21" si="3">SUM(D22:D40)</f>
        <v>1985000</v>
      </c>
      <c r="E21" s="31">
        <f t="shared" si="3"/>
        <v>-9947000</v>
      </c>
      <c r="F21" s="31">
        <f t="shared" si="3"/>
        <v>5336978</v>
      </c>
      <c r="G21" s="31">
        <f>F21-C21</f>
        <v>-7962000</v>
      </c>
    </row>
    <row r="22" spans="1:7" s="12" customFormat="1" ht="47.25" customHeight="1">
      <c r="A22" s="87" t="s">
        <v>47</v>
      </c>
      <c r="B22" s="47" t="s">
        <v>48</v>
      </c>
      <c r="C22" s="48">
        <v>45000</v>
      </c>
      <c r="D22" s="49"/>
      <c r="E22" s="49">
        <v>-15000</v>
      </c>
      <c r="F22" s="56">
        <f t="shared" ref="F22:F40" si="4">C22+D22+E22</f>
        <v>30000</v>
      </c>
      <c r="G22" s="50"/>
    </row>
    <row r="23" spans="1:7" s="12" customFormat="1" ht="47.25" customHeight="1">
      <c r="A23" s="88"/>
      <c r="B23" s="47" t="s">
        <v>49</v>
      </c>
      <c r="C23" s="48">
        <v>152000</v>
      </c>
      <c r="D23" s="49"/>
      <c r="E23" s="49">
        <v>-32000</v>
      </c>
      <c r="F23" s="56">
        <f t="shared" si="4"/>
        <v>120000</v>
      </c>
      <c r="G23" s="50"/>
    </row>
    <row r="24" spans="1:7" s="12" customFormat="1" ht="47.25" customHeight="1">
      <c r="A24" s="89"/>
      <c r="B24" s="47" t="s">
        <v>50</v>
      </c>
      <c r="C24" s="48">
        <v>490000</v>
      </c>
      <c r="D24" s="49">
        <v>110000</v>
      </c>
      <c r="E24" s="49"/>
      <c r="F24" s="56">
        <f t="shared" si="4"/>
        <v>600000</v>
      </c>
      <c r="G24" s="50"/>
    </row>
    <row r="25" spans="1:7" s="12" customFormat="1" ht="47.25" customHeight="1">
      <c r="A25" s="51" t="s">
        <v>47</v>
      </c>
      <c r="B25" s="47" t="s">
        <v>51</v>
      </c>
      <c r="C25" s="48">
        <v>191758</v>
      </c>
      <c r="D25" s="49">
        <v>210000</v>
      </c>
      <c r="E25" s="49"/>
      <c r="F25" s="56">
        <f t="shared" si="4"/>
        <v>401758</v>
      </c>
      <c r="G25" s="50"/>
    </row>
    <row r="26" spans="1:7" s="12" customFormat="1" ht="47.25" customHeight="1">
      <c r="A26" s="87" t="s">
        <v>17</v>
      </c>
      <c r="B26" s="47" t="s">
        <v>145</v>
      </c>
      <c r="C26" s="48">
        <v>0</v>
      </c>
      <c r="D26" s="49">
        <v>1200000</v>
      </c>
      <c r="E26" s="49"/>
      <c r="F26" s="56">
        <f t="shared" si="4"/>
        <v>1200000</v>
      </c>
      <c r="G26" s="50"/>
    </row>
    <row r="27" spans="1:7" s="12" customFormat="1" ht="47.25" customHeight="1">
      <c r="A27" s="88"/>
      <c r="B27" s="47" t="s">
        <v>57</v>
      </c>
      <c r="C27" s="48">
        <v>4080000</v>
      </c>
      <c r="D27" s="49"/>
      <c r="E27" s="49">
        <v>-2000000</v>
      </c>
      <c r="F27" s="56">
        <f t="shared" si="4"/>
        <v>2080000</v>
      </c>
      <c r="G27" s="50"/>
    </row>
    <row r="28" spans="1:7" s="12" customFormat="1" ht="47.25" customHeight="1">
      <c r="A28" s="88"/>
      <c r="B28" s="47" t="s">
        <v>58</v>
      </c>
      <c r="C28" s="48">
        <v>50000</v>
      </c>
      <c r="D28" s="49"/>
      <c r="E28" s="49">
        <v>-50000</v>
      </c>
      <c r="F28" s="56">
        <f t="shared" si="4"/>
        <v>0</v>
      </c>
      <c r="G28" s="55" t="s">
        <v>59</v>
      </c>
    </row>
    <row r="29" spans="1:7" s="12" customFormat="1" ht="47.25" customHeight="1">
      <c r="A29" s="88"/>
      <c r="B29" s="47" t="s">
        <v>71</v>
      </c>
      <c r="C29" s="48">
        <v>0</v>
      </c>
      <c r="D29" s="49">
        <v>30000</v>
      </c>
      <c r="E29" s="49"/>
      <c r="F29" s="56">
        <f t="shared" si="4"/>
        <v>30000</v>
      </c>
      <c r="G29" s="55" t="s">
        <v>60</v>
      </c>
    </row>
    <row r="30" spans="1:7" s="12" customFormat="1" ht="47.25" customHeight="1">
      <c r="A30" s="88"/>
      <c r="B30" s="47" t="s">
        <v>61</v>
      </c>
      <c r="C30" s="48">
        <v>0</v>
      </c>
      <c r="D30" s="49">
        <v>20000</v>
      </c>
      <c r="E30" s="49"/>
      <c r="F30" s="56">
        <f t="shared" si="4"/>
        <v>20000</v>
      </c>
      <c r="G30" s="55" t="s">
        <v>59</v>
      </c>
    </row>
    <row r="31" spans="1:7" s="12" customFormat="1" ht="47.25" customHeight="1">
      <c r="A31" s="88"/>
      <c r="B31" s="47" t="s">
        <v>62</v>
      </c>
      <c r="C31" s="48">
        <v>200000</v>
      </c>
      <c r="D31" s="49"/>
      <c r="E31" s="49">
        <v>-200000</v>
      </c>
      <c r="F31" s="56">
        <f t="shared" si="4"/>
        <v>0</v>
      </c>
      <c r="G31" s="46" t="s">
        <v>63</v>
      </c>
    </row>
    <row r="32" spans="1:7" s="12" customFormat="1" ht="47.25" customHeight="1">
      <c r="A32" s="88"/>
      <c r="B32" s="47" t="s">
        <v>64</v>
      </c>
      <c r="C32" s="48">
        <v>100000</v>
      </c>
      <c r="D32" s="49"/>
      <c r="E32" s="49">
        <v>-100000</v>
      </c>
      <c r="F32" s="56">
        <f t="shared" si="4"/>
        <v>0</v>
      </c>
      <c r="G32" s="55" t="s">
        <v>65</v>
      </c>
    </row>
    <row r="33" spans="1:7" s="12" customFormat="1" ht="47.25" customHeight="1">
      <c r="A33" s="88"/>
      <c r="B33" s="47" t="s">
        <v>66</v>
      </c>
      <c r="C33" s="48">
        <v>0</v>
      </c>
      <c r="D33" s="49">
        <v>300000</v>
      </c>
      <c r="E33" s="49"/>
      <c r="F33" s="56">
        <f t="shared" si="4"/>
        <v>300000</v>
      </c>
      <c r="G33" s="55" t="s">
        <v>34</v>
      </c>
    </row>
    <row r="34" spans="1:7" s="12" customFormat="1" ht="47.25" customHeight="1">
      <c r="A34" s="88"/>
      <c r="B34" s="47" t="s">
        <v>52</v>
      </c>
      <c r="C34" s="48">
        <v>200000</v>
      </c>
      <c r="D34" s="49"/>
      <c r="E34" s="49">
        <v>-200000</v>
      </c>
      <c r="F34" s="39">
        <f t="shared" si="4"/>
        <v>0</v>
      </c>
      <c r="G34" s="50"/>
    </row>
    <row r="35" spans="1:7" s="12" customFormat="1" ht="47.25" customHeight="1">
      <c r="A35" s="89"/>
      <c r="B35" s="47" t="s">
        <v>53</v>
      </c>
      <c r="C35" s="48">
        <v>250000</v>
      </c>
      <c r="D35" s="49"/>
      <c r="E35" s="49">
        <v>-250000</v>
      </c>
      <c r="F35" s="39">
        <f t="shared" si="4"/>
        <v>0</v>
      </c>
      <c r="G35" s="50"/>
    </row>
    <row r="36" spans="1:7" s="12" customFormat="1" ht="47.25" customHeight="1">
      <c r="A36" s="87" t="s">
        <v>54</v>
      </c>
      <c r="B36" s="47" t="s">
        <v>55</v>
      </c>
      <c r="C36" s="48">
        <v>7000000</v>
      </c>
      <c r="D36" s="49"/>
      <c r="E36" s="49">
        <v>-7000000</v>
      </c>
      <c r="F36" s="39">
        <f t="shared" si="4"/>
        <v>0</v>
      </c>
      <c r="G36" s="50"/>
    </row>
    <row r="37" spans="1:7" s="12" customFormat="1" ht="47.25" customHeight="1">
      <c r="A37" s="88"/>
      <c r="B37" s="47" t="s">
        <v>56</v>
      </c>
      <c r="C37" s="48">
        <v>281000</v>
      </c>
      <c r="D37" s="49"/>
      <c r="E37" s="49">
        <v>-100000</v>
      </c>
      <c r="F37" s="56">
        <f t="shared" si="4"/>
        <v>181000</v>
      </c>
      <c r="G37" s="50"/>
    </row>
    <row r="38" spans="1:7" s="12" customFormat="1" ht="47.25" customHeight="1">
      <c r="A38" s="89"/>
      <c r="B38" s="18" t="s">
        <v>152</v>
      </c>
      <c r="C38" s="48">
        <v>16600</v>
      </c>
      <c r="D38" s="49">
        <v>35000</v>
      </c>
      <c r="F38" s="56">
        <f t="shared" si="4"/>
        <v>51600</v>
      </c>
      <c r="G38" s="46" t="s">
        <v>153</v>
      </c>
    </row>
    <row r="39" spans="1:7" s="12" customFormat="1" ht="47.25" customHeight="1">
      <c r="A39" s="62" t="s">
        <v>146</v>
      </c>
      <c r="B39" s="47" t="s">
        <v>67</v>
      </c>
      <c r="C39" s="48">
        <v>200000</v>
      </c>
      <c r="D39" s="49">
        <v>50000</v>
      </c>
      <c r="E39" s="49">
        <v>0</v>
      </c>
      <c r="F39" s="56">
        <f t="shared" si="4"/>
        <v>250000</v>
      </c>
      <c r="G39" s="50"/>
    </row>
    <row r="40" spans="1:7" s="12" customFormat="1" ht="47.25" customHeight="1">
      <c r="A40" s="51" t="s">
        <v>68</v>
      </c>
      <c r="B40" s="47" t="s">
        <v>69</v>
      </c>
      <c r="C40" s="48">
        <v>42620</v>
      </c>
      <c r="D40" s="49">
        <v>30000</v>
      </c>
      <c r="E40" s="49">
        <v>0</v>
      </c>
      <c r="F40" s="56">
        <f t="shared" si="4"/>
        <v>72620</v>
      </c>
      <c r="G40" s="46" t="s">
        <v>70</v>
      </c>
    </row>
    <row r="41" spans="1:7" s="12" customFormat="1" ht="47.25" customHeight="1">
      <c r="A41" s="27" t="s">
        <v>84</v>
      </c>
      <c r="B41" s="27"/>
      <c r="C41" s="31">
        <f>SUM(C42:C51)</f>
        <v>870000</v>
      </c>
      <c r="D41" s="31">
        <f t="shared" ref="D41:F41" si="5">SUM(D42:D51)</f>
        <v>4790000</v>
      </c>
      <c r="E41" s="31">
        <f t="shared" si="5"/>
        <v>-250000</v>
      </c>
      <c r="F41" s="31">
        <f t="shared" si="5"/>
        <v>5410000</v>
      </c>
      <c r="G41" s="31">
        <f>F41-C41</f>
        <v>4540000</v>
      </c>
    </row>
    <row r="42" spans="1:7" s="14" customFormat="1" ht="47.25" customHeight="1">
      <c r="A42" s="87" t="s">
        <v>73</v>
      </c>
      <c r="B42" s="47" t="s">
        <v>74</v>
      </c>
      <c r="C42" s="48">
        <v>0</v>
      </c>
      <c r="D42" s="49">
        <v>3400000</v>
      </c>
      <c r="E42" s="49"/>
      <c r="F42" s="56">
        <f t="shared" ref="F42:F50" si="6">C42+D42+E42</f>
        <v>3400000</v>
      </c>
      <c r="G42" s="46" t="s">
        <v>75</v>
      </c>
    </row>
    <row r="43" spans="1:7" s="14" customFormat="1" ht="47.25" customHeight="1">
      <c r="A43" s="89"/>
      <c r="B43" s="47" t="s">
        <v>142</v>
      </c>
      <c r="C43" s="48">
        <v>100000</v>
      </c>
      <c r="D43" s="49">
        <v>0</v>
      </c>
      <c r="E43" s="49">
        <v>-80000</v>
      </c>
      <c r="F43" s="56">
        <f t="shared" si="6"/>
        <v>20000</v>
      </c>
      <c r="G43" s="50"/>
    </row>
    <row r="44" spans="1:7" s="14" customFormat="1" ht="47.25" customHeight="1">
      <c r="A44" s="87" t="s">
        <v>151</v>
      </c>
      <c r="B44" s="47" t="s">
        <v>76</v>
      </c>
      <c r="C44" s="48">
        <v>100000</v>
      </c>
      <c r="D44" s="49">
        <v>0</v>
      </c>
      <c r="E44" s="49">
        <v>-100000</v>
      </c>
      <c r="F44" s="56">
        <f t="shared" si="6"/>
        <v>0</v>
      </c>
      <c r="G44" s="50"/>
    </row>
    <row r="45" spans="1:7" s="14" customFormat="1" ht="47.25" customHeight="1">
      <c r="A45" s="88"/>
      <c r="B45" s="47" t="s">
        <v>77</v>
      </c>
      <c r="C45" s="48">
        <v>0</v>
      </c>
      <c r="D45" s="49">
        <v>480000</v>
      </c>
      <c r="E45" s="49">
        <v>0</v>
      </c>
      <c r="F45" s="56">
        <f t="shared" si="6"/>
        <v>480000</v>
      </c>
      <c r="G45" s="46" t="s">
        <v>75</v>
      </c>
    </row>
    <row r="46" spans="1:7" s="14" customFormat="1" ht="47.25" customHeight="1">
      <c r="A46" s="88"/>
      <c r="B46" s="47" t="s">
        <v>78</v>
      </c>
      <c r="C46" s="48">
        <v>100000</v>
      </c>
      <c r="D46" s="49">
        <v>40000</v>
      </c>
      <c r="E46" s="49"/>
      <c r="F46" s="56">
        <f t="shared" si="6"/>
        <v>140000</v>
      </c>
      <c r="G46" s="46" t="s">
        <v>79</v>
      </c>
    </row>
    <row r="47" spans="1:7" s="14" customFormat="1" ht="47.25" customHeight="1">
      <c r="A47" s="88"/>
      <c r="B47" s="47" t="s">
        <v>149</v>
      </c>
      <c r="C47" s="48">
        <v>20000</v>
      </c>
      <c r="D47" s="49"/>
      <c r="E47" s="49">
        <v>-20000</v>
      </c>
      <c r="F47" s="39">
        <f t="shared" si="6"/>
        <v>0</v>
      </c>
      <c r="G47" s="50" t="s">
        <v>80</v>
      </c>
    </row>
    <row r="48" spans="1:7" s="14" customFormat="1" ht="47.25" customHeight="1">
      <c r="A48" s="88"/>
      <c r="B48" s="47" t="s">
        <v>150</v>
      </c>
      <c r="C48" s="48">
        <v>0</v>
      </c>
      <c r="D48" s="49">
        <v>20000</v>
      </c>
      <c r="E48" s="49"/>
      <c r="F48" s="56">
        <f t="shared" si="6"/>
        <v>20000</v>
      </c>
      <c r="G48" s="50" t="s">
        <v>81</v>
      </c>
    </row>
    <row r="49" spans="1:7" s="14" customFormat="1" ht="47.25" customHeight="1">
      <c r="A49" s="88"/>
      <c r="B49" s="47" t="s">
        <v>143</v>
      </c>
      <c r="C49" s="48">
        <v>550000</v>
      </c>
      <c r="D49" s="49"/>
      <c r="E49" s="49">
        <v>-50000</v>
      </c>
      <c r="F49" s="56">
        <f t="shared" si="6"/>
        <v>500000</v>
      </c>
      <c r="G49" s="50"/>
    </row>
    <row r="50" spans="1:7" s="14" customFormat="1" ht="47.25" customHeight="1">
      <c r="A50" s="88"/>
      <c r="B50" s="47" t="s">
        <v>82</v>
      </c>
      <c r="C50" s="48">
        <v>0</v>
      </c>
      <c r="D50" s="49">
        <v>50000</v>
      </c>
      <c r="E50" s="49"/>
      <c r="F50" s="56">
        <f t="shared" si="6"/>
        <v>50000</v>
      </c>
      <c r="G50" s="55" t="s">
        <v>83</v>
      </c>
    </row>
    <row r="51" spans="1:7" s="14" customFormat="1" ht="47.25" customHeight="1">
      <c r="A51" s="89"/>
      <c r="B51" s="81" t="s">
        <v>127</v>
      </c>
      <c r="C51" s="64">
        <v>0</v>
      </c>
      <c r="D51" s="64">
        <v>800000</v>
      </c>
      <c r="E51" s="64">
        <v>0</v>
      </c>
      <c r="F51" s="56">
        <f>C51+D51+E51</f>
        <v>800000</v>
      </c>
      <c r="G51" s="55"/>
    </row>
    <row r="52" spans="1:7" s="14" customFormat="1" ht="47.25" customHeight="1">
      <c r="A52" s="74" t="s">
        <v>139</v>
      </c>
      <c r="B52" s="27"/>
      <c r="C52" s="31">
        <v>0</v>
      </c>
      <c r="D52" s="54">
        <f>SUM(D53)</f>
        <v>50000</v>
      </c>
      <c r="E52" s="54">
        <f t="shared" ref="E52:F52" si="7">SUM(E53)</f>
        <v>0</v>
      </c>
      <c r="F52" s="54">
        <f t="shared" si="7"/>
        <v>50000</v>
      </c>
      <c r="G52" s="31">
        <f>F52-C52</f>
        <v>50000</v>
      </c>
    </row>
    <row r="53" spans="1:7" s="12" customFormat="1" ht="47.25" customHeight="1">
      <c r="A53" s="51" t="s">
        <v>147</v>
      </c>
      <c r="B53" s="47" t="s">
        <v>155</v>
      </c>
      <c r="C53" s="48">
        <v>0</v>
      </c>
      <c r="D53" s="49">
        <v>50000</v>
      </c>
      <c r="E53" s="49">
        <v>0</v>
      </c>
      <c r="F53" s="56">
        <f>C53+D53+E53</f>
        <v>50000</v>
      </c>
      <c r="G53" s="50"/>
    </row>
    <row r="54" spans="1:7" s="12" customFormat="1" ht="47.25" customHeight="1">
      <c r="A54" s="27" t="s">
        <v>85</v>
      </c>
      <c r="B54" s="27"/>
      <c r="C54" s="31">
        <f>SUM(C55:C63)</f>
        <v>2667664</v>
      </c>
      <c r="D54" s="31">
        <f t="shared" ref="D54:F54" si="8">SUM(D55:D63)</f>
        <v>550000</v>
      </c>
      <c r="E54" s="31">
        <f t="shared" si="8"/>
        <v>-333400</v>
      </c>
      <c r="F54" s="31">
        <f t="shared" si="8"/>
        <v>2884264</v>
      </c>
      <c r="G54" s="31">
        <f>F54-C54</f>
        <v>216600</v>
      </c>
    </row>
    <row r="55" spans="1:7" s="12" customFormat="1" ht="47.25" customHeight="1">
      <c r="A55" s="87" t="s">
        <v>86</v>
      </c>
      <c r="B55" s="47" t="s">
        <v>87</v>
      </c>
      <c r="C55" s="48">
        <v>611864</v>
      </c>
      <c r="D55" s="49"/>
      <c r="E55" s="49">
        <v>-8000</v>
      </c>
      <c r="F55" s="49">
        <f>C55+D55+E55</f>
        <v>603864</v>
      </c>
      <c r="G55" s="50"/>
    </row>
    <row r="56" spans="1:7" s="12" customFormat="1" ht="47.25" customHeight="1">
      <c r="A56" s="88"/>
      <c r="B56" s="47" t="s">
        <v>89</v>
      </c>
      <c r="C56" s="48">
        <v>140400</v>
      </c>
      <c r="D56" s="49"/>
      <c r="E56" s="49">
        <v>-20000</v>
      </c>
      <c r="F56" s="49">
        <f t="shared" ref="F56:F62" si="9">C56+D56+E56</f>
        <v>120400</v>
      </c>
      <c r="G56" s="50"/>
    </row>
    <row r="57" spans="1:7" s="12" customFormat="1" ht="47.25" customHeight="1">
      <c r="A57" s="88"/>
      <c r="B57" s="47" t="s">
        <v>90</v>
      </c>
      <c r="C57" s="48">
        <v>50000</v>
      </c>
      <c r="D57" s="49"/>
      <c r="E57" s="49">
        <v>-20000</v>
      </c>
      <c r="F57" s="49">
        <f t="shared" si="9"/>
        <v>30000</v>
      </c>
      <c r="G57" s="50"/>
    </row>
    <row r="58" spans="1:7" s="12" customFormat="1" ht="47.25" customHeight="1">
      <c r="A58" s="87" t="s">
        <v>91</v>
      </c>
      <c r="B58" s="47" t="s">
        <v>92</v>
      </c>
      <c r="C58" s="48">
        <v>360000</v>
      </c>
      <c r="D58" s="49"/>
      <c r="E58" s="49">
        <v>-180000</v>
      </c>
      <c r="F58" s="49">
        <f t="shared" si="9"/>
        <v>180000</v>
      </c>
      <c r="G58" s="50"/>
    </row>
    <row r="59" spans="1:7" s="12" customFormat="1" ht="47.25" customHeight="1">
      <c r="A59" s="88"/>
      <c r="B59" s="47" t="s">
        <v>93</v>
      </c>
      <c r="C59" s="48">
        <v>5400</v>
      </c>
      <c r="D59" s="49"/>
      <c r="E59" s="49">
        <v>-5400</v>
      </c>
      <c r="F59" s="49">
        <f t="shared" si="9"/>
        <v>0</v>
      </c>
      <c r="G59" s="50"/>
    </row>
    <row r="60" spans="1:7" s="12" customFormat="1" ht="47.25" customHeight="1">
      <c r="A60" s="88"/>
      <c r="B60" s="47" t="s">
        <v>94</v>
      </c>
      <c r="C60" s="48">
        <v>450000</v>
      </c>
      <c r="D60" s="49"/>
      <c r="E60" s="49">
        <v>-100000</v>
      </c>
      <c r="F60" s="49">
        <f t="shared" si="9"/>
        <v>350000</v>
      </c>
      <c r="G60" s="50"/>
    </row>
    <row r="61" spans="1:7" s="12" customFormat="1" ht="47.25" customHeight="1">
      <c r="A61" s="89"/>
      <c r="B61" s="47" t="s">
        <v>95</v>
      </c>
      <c r="C61" s="48">
        <v>1000000</v>
      </c>
      <c r="D61" s="49">
        <v>500000</v>
      </c>
      <c r="E61" s="49"/>
      <c r="F61" s="49">
        <f t="shared" si="9"/>
        <v>1500000</v>
      </c>
      <c r="G61" s="50"/>
    </row>
    <row r="62" spans="1:7" s="12" customFormat="1" ht="59.25" customHeight="1">
      <c r="A62" s="51" t="s">
        <v>91</v>
      </c>
      <c r="B62" s="47" t="s">
        <v>144</v>
      </c>
      <c r="C62" s="48">
        <v>50000</v>
      </c>
      <c r="D62" s="49">
        <v>0</v>
      </c>
      <c r="E62" s="49">
        <v>0</v>
      </c>
      <c r="F62" s="49">
        <f t="shared" si="9"/>
        <v>50000</v>
      </c>
      <c r="G62" s="65" t="s">
        <v>96</v>
      </c>
    </row>
    <row r="63" spans="1:7" s="12" customFormat="1" ht="47.25" customHeight="1">
      <c r="A63" s="51" t="s">
        <v>135</v>
      </c>
      <c r="B63" s="47" t="s">
        <v>88</v>
      </c>
      <c r="C63" s="48">
        <v>0</v>
      </c>
      <c r="D63" s="49">
        <v>50000</v>
      </c>
      <c r="E63" s="49">
        <v>0</v>
      </c>
      <c r="F63" s="49">
        <f>C63+D63+E63</f>
        <v>50000</v>
      </c>
      <c r="G63" s="55" t="s">
        <v>148</v>
      </c>
    </row>
    <row r="64" spans="1:7" s="14" customFormat="1" ht="47.25" customHeight="1">
      <c r="A64" s="33"/>
      <c r="B64" s="34"/>
      <c r="C64" s="35"/>
      <c r="D64" s="45"/>
      <c r="E64" s="45"/>
      <c r="F64" s="45"/>
      <c r="G64" s="43"/>
    </row>
    <row r="65" spans="1:7" ht="14.25">
      <c r="A65" s="44"/>
      <c r="B65" s="13"/>
      <c r="C65" s="13"/>
      <c r="D65" s="44"/>
      <c r="E65" s="44"/>
      <c r="F65" s="44"/>
      <c r="G65" s="44"/>
    </row>
    <row r="66" spans="1:7" ht="14.25">
      <c r="A66" s="44"/>
      <c r="B66" s="13"/>
      <c r="C66" s="13"/>
      <c r="D66" s="44"/>
      <c r="E66" s="44"/>
      <c r="F66" s="44"/>
      <c r="G66" s="44"/>
    </row>
    <row r="67" spans="1:7" ht="14.25">
      <c r="A67" s="44"/>
      <c r="B67" s="13"/>
      <c r="C67" s="13"/>
      <c r="D67" s="44"/>
      <c r="E67" s="44"/>
      <c r="F67" s="44"/>
      <c r="G67" s="44"/>
    </row>
    <row r="68" spans="1:7" ht="14.25">
      <c r="A68" s="44"/>
      <c r="B68" s="13"/>
      <c r="C68" s="13"/>
      <c r="D68" s="44"/>
      <c r="E68" s="44"/>
      <c r="F68" s="44"/>
      <c r="G68" s="44"/>
    </row>
    <row r="69" spans="1:7" ht="14.25">
      <c r="A69" s="44"/>
      <c r="B69" s="13"/>
      <c r="C69" s="13"/>
      <c r="D69" s="44"/>
      <c r="E69" s="44"/>
      <c r="F69" s="44"/>
      <c r="G69" s="44"/>
    </row>
    <row r="70" spans="1:7" ht="14.25">
      <c r="A70" s="44"/>
      <c r="B70" s="13"/>
      <c r="C70" s="13"/>
      <c r="D70" s="44"/>
      <c r="E70" s="44"/>
      <c r="F70" s="44"/>
      <c r="G70" s="44"/>
    </row>
    <row r="71" spans="1:7" ht="14.25">
      <c r="A71" s="44"/>
      <c r="B71" s="13"/>
      <c r="C71" s="13"/>
      <c r="D71" s="44"/>
      <c r="E71" s="44"/>
      <c r="F71" s="44"/>
      <c r="G71" s="44"/>
    </row>
    <row r="72" spans="1:7" ht="14.25">
      <c r="A72" s="44"/>
      <c r="B72" s="13"/>
      <c r="C72" s="13"/>
      <c r="D72" s="44"/>
      <c r="E72" s="44"/>
      <c r="F72" s="44"/>
      <c r="G72" s="44"/>
    </row>
    <row r="73" spans="1:7" ht="14.25">
      <c r="A73" s="44"/>
      <c r="B73" s="13"/>
      <c r="C73" s="13"/>
      <c r="D73" s="44"/>
      <c r="E73" s="44"/>
      <c r="F73" s="44"/>
      <c r="G73" s="44"/>
    </row>
    <row r="74" spans="1:7" ht="14.25">
      <c r="A74" s="44"/>
      <c r="B74" s="13"/>
      <c r="C74" s="13"/>
      <c r="D74" s="44"/>
      <c r="E74" s="44"/>
      <c r="F74" s="44"/>
      <c r="G74" s="44"/>
    </row>
    <row r="75" spans="1:7" ht="14.25">
      <c r="A75" s="44"/>
      <c r="B75" s="13"/>
      <c r="C75" s="13"/>
      <c r="D75" s="44"/>
      <c r="E75" s="44"/>
      <c r="F75" s="44"/>
      <c r="G75" s="44"/>
    </row>
    <row r="76" spans="1:7" ht="14.25">
      <c r="A76" s="44"/>
      <c r="B76" s="13"/>
      <c r="C76" s="13"/>
      <c r="D76" s="44"/>
      <c r="E76" s="44"/>
      <c r="F76" s="44"/>
      <c r="G76" s="44"/>
    </row>
    <row r="77" spans="1:7" ht="14.25">
      <c r="A77" s="44"/>
      <c r="B77" s="13"/>
      <c r="C77" s="13"/>
      <c r="D77" s="44"/>
      <c r="E77" s="44"/>
      <c r="F77" s="44"/>
      <c r="G77" s="44"/>
    </row>
    <row r="78" spans="1:7" ht="14.25">
      <c r="A78" s="44"/>
      <c r="B78" s="13"/>
      <c r="C78" s="13"/>
      <c r="D78" s="44"/>
      <c r="E78" s="44"/>
      <c r="F78" s="44"/>
      <c r="G78" s="44"/>
    </row>
    <row r="79" spans="1:7" ht="14.25">
      <c r="A79" s="44"/>
      <c r="B79" s="13"/>
      <c r="C79" s="13"/>
      <c r="D79" s="44"/>
      <c r="E79" s="44"/>
      <c r="F79" s="44"/>
      <c r="G79" s="44"/>
    </row>
    <row r="80" spans="1:7" ht="14.25">
      <c r="A80" s="44"/>
      <c r="B80" s="13"/>
      <c r="C80" s="13"/>
      <c r="D80" s="44"/>
      <c r="E80" s="44"/>
      <c r="F80" s="44"/>
      <c r="G80" s="44"/>
    </row>
    <row r="81" spans="1:7" ht="14.25">
      <c r="A81" s="44"/>
      <c r="B81" s="13"/>
      <c r="C81" s="13"/>
      <c r="D81" s="44"/>
      <c r="E81" s="44"/>
      <c r="F81" s="44"/>
      <c r="G81" s="44"/>
    </row>
    <row r="82" spans="1:7" ht="14.25">
      <c r="A82" s="44"/>
      <c r="B82" s="13"/>
      <c r="C82" s="13"/>
      <c r="D82" s="44"/>
      <c r="E82" s="44"/>
      <c r="F82" s="44"/>
      <c r="G82" s="44"/>
    </row>
    <row r="83" spans="1:7" ht="14.25">
      <c r="A83" s="44"/>
      <c r="B83" s="13"/>
      <c r="C83" s="13"/>
      <c r="D83" s="44"/>
      <c r="E83" s="44"/>
      <c r="F83" s="44"/>
      <c r="G83" s="44"/>
    </row>
    <row r="84" spans="1:7" ht="14.25">
      <c r="A84" s="44"/>
      <c r="B84" s="13"/>
      <c r="C84" s="13"/>
      <c r="D84" s="44"/>
      <c r="E84" s="44"/>
      <c r="F84" s="44"/>
      <c r="G84" s="44"/>
    </row>
    <row r="85" spans="1:7" ht="14.25">
      <c r="A85" s="44"/>
      <c r="B85" s="13"/>
      <c r="C85" s="13"/>
      <c r="D85" s="44"/>
      <c r="E85" s="44"/>
      <c r="F85" s="44"/>
      <c r="G85" s="44"/>
    </row>
    <row r="86" spans="1:7" ht="14.25">
      <c r="A86" s="44"/>
      <c r="B86" s="13"/>
      <c r="C86" s="13"/>
      <c r="D86" s="44"/>
      <c r="E86" s="44"/>
      <c r="F86" s="44"/>
      <c r="G86" s="44"/>
    </row>
    <row r="87" spans="1:7" ht="14.25">
      <c r="A87" s="44"/>
      <c r="B87" s="13"/>
      <c r="C87" s="13"/>
      <c r="D87" s="44"/>
      <c r="E87" s="44"/>
      <c r="F87" s="44"/>
      <c r="G87" s="44"/>
    </row>
    <row r="88" spans="1:7" ht="14.25">
      <c r="A88" s="44"/>
      <c r="B88" s="13"/>
      <c r="C88" s="13"/>
      <c r="D88" s="44"/>
      <c r="E88" s="44"/>
      <c r="F88" s="44"/>
      <c r="G88" s="44"/>
    </row>
    <row r="89" spans="1:7" ht="14.25">
      <c r="A89" s="44"/>
      <c r="B89" s="13"/>
      <c r="C89" s="13"/>
      <c r="D89" s="44"/>
      <c r="E89" s="44"/>
      <c r="F89" s="44"/>
      <c r="G89" s="44"/>
    </row>
    <row r="90" spans="1:7" ht="14.25">
      <c r="A90" s="44"/>
      <c r="B90" s="13"/>
      <c r="C90" s="13"/>
      <c r="D90" s="44"/>
      <c r="E90" s="44"/>
      <c r="F90" s="44"/>
      <c r="G90" s="44"/>
    </row>
    <row r="91" spans="1:7" ht="14.25">
      <c r="A91" s="44"/>
      <c r="B91" s="13"/>
      <c r="C91" s="13"/>
      <c r="D91" s="44"/>
      <c r="E91" s="44"/>
      <c r="F91" s="44"/>
      <c r="G91" s="44"/>
    </row>
    <row r="92" spans="1:7" ht="14.25">
      <c r="A92" s="44"/>
      <c r="B92" s="13"/>
      <c r="C92" s="13"/>
      <c r="D92" s="44"/>
      <c r="E92" s="44"/>
      <c r="F92" s="44"/>
      <c r="G92" s="44"/>
    </row>
    <row r="93" spans="1:7" ht="14.25">
      <c r="A93" s="44"/>
      <c r="B93" s="13"/>
      <c r="C93" s="13"/>
      <c r="D93" s="44"/>
      <c r="E93" s="44"/>
      <c r="F93" s="44"/>
      <c r="G93" s="44"/>
    </row>
    <row r="94" spans="1:7" ht="14.25">
      <c r="A94" s="44"/>
      <c r="B94" s="13"/>
      <c r="C94" s="13"/>
      <c r="D94" s="44"/>
      <c r="E94" s="44"/>
      <c r="F94" s="44"/>
      <c r="G94" s="44"/>
    </row>
    <row r="95" spans="1:7" ht="14.25">
      <c r="A95" s="44"/>
      <c r="B95" s="13"/>
      <c r="C95" s="13"/>
      <c r="D95" s="44"/>
      <c r="E95" s="44"/>
      <c r="F95" s="44"/>
      <c r="G95" s="44"/>
    </row>
    <row r="96" spans="1:7" ht="14.25">
      <c r="A96" s="44"/>
      <c r="B96" s="13"/>
      <c r="C96" s="13"/>
      <c r="D96" s="44"/>
      <c r="E96" s="44"/>
      <c r="F96" s="44"/>
      <c r="G96" s="44"/>
    </row>
    <row r="97" spans="1:7" ht="14.25">
      <c r="A97" s="44"/>
      <c r="B97" s="13"/>
      <c r="C97" s="13"/>
      <c r="D97" s="44"/>
      <c r="E97" s="44"/>
      <c r="F97" s="44"/>
      <c r="G97" s="44"/>
    </row>
    <row r="98" spans="1:7" ht="14.25">
      <c r="A98" s="44"/>
      <c r="B98" s="13"/>
      <c r="C98" s="13"/>
      <c r="D98" s="44"/>
      <c r="E98" s="44"/>
      <c r="F98" s="44"/>
      <c r="G98" s="44"/>
    </row>
    <row r="99" spans="1:7" ht="14.25">
      <c r="A99" s="44"/>
      <c r="B99" s="13"/>
      <c r="C99" s="13"/>
      <c r="D99" s="44"/>
      <c r="E99" s="44"/>
      <c r="F99" s="44"/>
      <c r="G99" s="44"/>
    </row>
    <row r="100" spans="1:7" ht="14.25">
      <c r="A100" s="44"/>
      <c r="B100" s="13"/>
      <c r="C100" s="13"/>
      <c r="D100" s="44"/>
      <c r="E100" s="44"/>
      <c r="F100" s="44"/>
      <c r="G100" s="44"/>
    </row>
    <row r="101" spans="1:7" ht="14.25">
      <c r="A101" s="44"/>
      <c r="B101" s="13"/>
      <c r="C101" s="13"/>
      <c r="D101" s="44"/>
      <c r="E101" s="44"/>
      <c r="F101" s="44"/>
      <c r="G101" s="44"/>
    </row>
    <row r="102" spans="1:7" ht="14.25">
      <c r="A102" s="44"/>
      <c r="B102" s="13"/>
      <c r="C102" s="13"/>
      <c r="D102" s="44"/>
      <c r="E102" s="44"/>
      <c r="F102" s="44"/>
      <c r="G102" s="44"/>
    </row>
    <row r="103" spans="1:7" ht="14.25">
      <c r="A103" s="44"/>
      <c r="B103" s="13"/>
      <c r="C103" s="13"/>
      <c r="D103" s="44"/>
      <c r="E103" s="44"/>
      <c r="F103" s="44"/>
      <c r="G103" s="44"/>
    </row>
    <row r="104" spans="1:7" ht="14.25">
      <c r="A104" s="44"/>
      <c r="B104" s="13"/>
      <c r="C104" s="13"/>
      <c r="D104" s="44"/>
      <c r="E104" s="44"/>
      <c r="F104" s="44"/>
      <c r="G104" s="44"/>
    </row>
    <row r="105" spans="1:7" ht="14.25">
      <c r="A105" s="44"/>
      <c r="B105" s="13"/>
      <c r="C105" s="13"/>
      <c r="D105" s="44"/>
      <c r="E105" s="44"/>
      <c r="F105" s="44"/>
      <c r="G105" s="44"/>
    </row>
    <row r="106" spans="1:7" ht="14.25">
      <c r="A106" s="44"/>
      <c r="B106" s="13"/>
      <c r="C106" s="13"/>
      <c r="D106" s="44"/>
      <c r="E106" s="44"/>
      <c r="F106" s="44"/>
      <c r="G106" s="44"/>
    </row>
    <row r="107" spans="1:7" ht="14.25">
      <c r="A107" s="44"/>
      <c r="B107" s="13"/>
      <c r="C107" s="13"/>
      <c r="D107" s="44"/>
      <c r="E107" s="44"/>
      <c r="F107" s="44"/>
      <c r="G107" s="44"/>
    </row>
    <row r="108" spans="1:7" ht="14.25">
      <c r="A108" s="44"/>
      <c r="B108" s="13"/>
      <c r="C108" s="13"/>
      <c r="D108" s="44"/>
      <c r="E108" s="44"/>
      <c r="F108" s="44"/>
      <c r="G108" s="44"/>
    </row>
    <row r="109" spans="1:7" ht="14.25">
      <c r="A109" s="44"/>
      <c r="B109" s="13"/>
      <c r="C109" s="13"/>
      <c r="D109" s="44"/>
      <c r="E109" s="44"/>
      <c r="F109" s="44"/>
      <c r="G109" s="44"/>
    </row>
    <row r="110" spans="1:7" ht="14.25">
      <c r="A110" s="44"/>
      <c r="B110" s="13"/>
      <c r="C110" s="13"/>
      <c r="D110" s="44"/>
      <c r="E110" s="44"/>
      <c r="F110" s="44"/>
      <c r="G110" s="44"/>
    </row>
    <row r="111" spans="1:7" ht="14.25">
      <c r="A111" s="44"/>
      <c r="B111" s="13"/>
      <c r="C111" s="13"/>
      <c r="D111" s="44"/>
      <c r="E111" s="44"/>
      <c r="F111" s="44"/>
      <c r="G111" s="44"/>
    </row>
    <row r="112" spans="1:7" ht="14.25">
      <c r="A112" s="44"/>
      <c r="B112" s="13"/>
      <c r="C112" s="13"/>
      <c r="D112" s="44"/>
      <c r="E112" s="44"/>
      <c r="F112" s="44"/>
      <c r="G112" s="44"/>
    </row>
    <row r="113" spans="1:7" ht="14.25">
      <c r="A113" s="44"/>
      <c r="B113" s="13"/>
      <c r="C113" s="13"/>
      <c r="D113" s="44"/>
      <c r="E113" s="44"/>
      <c r="F113" s="44"/>
      <c r="G113" s="44"/>
    </row>
    <row r="114" spans="1:7" ht="14.25">
      <c r="A114" s="44"/>
      <c r="B114" s="13"/>
      <c r="C114" s="13"/>
      <c r="D114" s="44"/>
      <c r="E114" s="44"/>
      <c r="F114" s="44"/>
      <c r="G114" s="44"/>
    </row>
    <row r="115" spans="1:7" ht="14.25">
      <c r="A115" s="44"/>
      <c r="B115" s="13"/>
      <c r="C115" s="13"/>
      <c r="D115" s="44"/>
      <c r="E115" s="44"/>
      <c r="F115" s="44"/>
      <c r="G115" s="44"/>
    </row>
    <row r="116" spans="1:7" ht="14.25">
      <c r="A116" s="44"/>
      <c r="B116" s="13"/>
      <c r="C116" s="13"/>
      <c r="D116" s="44"/>
      <c r="E116" s="44"/>
      <c r="F116" s="44"/>
      <c r="G116" s="44"/>
    </row>
    <row r="117" spans="1:7" ht="14.25">
      <c r="A117" s="44"/>
      <c r="B117" s="13"/>
      <c r="C117" s="13"/>
      <c r="D117" s="44"/>
      <c r="E117" s="44"/>
      <c r="F117" s="44"/>
      <c r="G117" s="44"/>
    </row>
    <row r="118" spans="1:7" ht="14.25">
      <c r="A118" s="44"/>
      <c r="B118" s="13"/>
      <c r="C118" s="13"/>
      <c r="D118" s="44"/>
      <c r="E118" s="44"/>
      <c r="F118" s="44"/>
      <c r="G118" s="44"/>
    </row>
    <row r="119" spans="1:7" ht="14.25">
      <c r="A119" s="44"/>
      <c r="B119" s="13"/>
      <c r="C119" s="13"/>
      <c r="D119" s="44"/>
      <c r="E119" s="44"/>
      <c r="F119" s="44"/>
      <c r="G119" s="44"/>
    </row>
    <row r="120" spans="1:7" ht="14.25">
      <c r="A120" s="44"/>
      <c r="B120" s="13"/>
      <c r="C120" s="13"/>
      <c r="D120" s="44"/>
      <c r="E120" s="44"/>
      <c r="F120" s="44"/>
      <c r="G120" s="44"/>
    </row>
    <row r="121" spans="1:7" ht="14.25">
      <c r="A121" s="44"/>
      <c r="B121" s="13"/>
      <c r="C121" s="13"/>
      <c r="D121" s="44"/>
      <c r="E121" s="44"/>
      <c r="F121" s="44"/>
      <c r="G121" s="44"/>
    </row>
    <row r="122" spans="1:7" ht="14.25">
      <c r="A122" s="44"/>
      <c r="B122" s="13"/>
      <c r="C122" s="13"/>
      <c r="D122" s="44"/>
      <c r="E122" s="44"/>
      <c r="F122" s="44"/>
      <c r="G122" s="44"/>
    </row>
    <row r="123" spans="1:7" ht="14.25">
      <c r="A123" s="44"/>
      <c r="B123" s="13"/>
      <c r="C123" s="13"/>
      <c r="D123" s="44"/>
      <c r="E123" s="44"/>
      <c r="F123" s="44"/>
      <c r="G123" s="44"/>
    </row>
    <row r="124" spans="1:7" ht="14.25">
      <c r="A124" s="44"/>
      <c r="B124" s="13"/>
      <c r="C124" s="13"/>
      <c r="D124" s="44"/>
      <c r="E124" s="44"/>
      <c r="F124" s="44"/>
      <c r="G124" s="44"/>
    </row>
    <row r="125" spans="1:7" ht="14.25">
      <c r="A125" s="44"/>
      <c r="B125" s="13"/>
      <c r="C125" s="13"/>
      <c r="D125" s="44"/>
      <c r="E125" s="44"/>
      <c r="F125" s="44"/>
      <c r="G125" s="44"/>
    </row>
    <row r="126" spans="1:7" ht="14.25">
      <c r="A126" s="44"/>
      <c r="B126" s="13"/>
      <c r="C126" s="13"/>
      <c r="D126" s="44"/>
      <c r="E126" s="44"/>
      <c r="F126" s="44"/>
      <c r="G126" s="44"/>
    </row>
    <row r="127" spans="1:7" ht="14.25">
      <c r="A127" s="44"/>
      <c r="B127" s="13"/>
      <c r="C127" s="13"/>
      <c r="D127" s="44"/>
      <c r="E127" s="44"/>
      <c r="F127" s="44"/>
      <c r="G127" s="44"/>
    </row>
    <row r="128" spans="1:7" ht="14.25">
      <c r="A128" s="44"/>
      <c r="B128" s="13"/>
      <c r="C128" s="13"/>
      <c r="D128" s="44"/>
      <c r="E128" s="44"/>
      <c r="F128" s="44"/>
      <c r="G128" s="44"/>
    </row>
    <row r="129" spans="1:7" ht="14.25">
      <c r="A129" s="44"/>
      <c r="B129" s="13"/>
      <c r="C129" s="13"/>
      <c r="D129" s="44"/>
      <c r="E129" s="44"/>
      <c r="F129" s="44"/>
      <c r="G129" s="44"/>
    </row>
    <row r="130" spans="1:7" ht="14.25">
      <c r="A130" s="44"/>
      <c r="B130" s="13"/>
      <c r="C130" s="13"/>
      <c r="D130" s="44"/>
      <c r="E130" s="44"/>
      <c r="F130" s="44"/>
      <c r="G130" s="44"/>
    </row>
    <row r="131" spans="1:7" ht="14.25">
      <c r="A131" s="44"/>
      <c r="B131" s="13"/>
      <c r="C131" s="13"/>
      <c r="D131" s="44"/>
      <c r="E131" s="44"/>
      <c r="F131" s="44"/>
      <c r="G131" s="44"/>
    </row>
    <row r="132" spans="1:7" ht="14.25">
      <c r="A132" s="44"/>
      <c r="B132" s="13"/>
      <c r="C132" s="13"/>
      <c r="D132" s="44"/>
      <c r="E132" s="44"/>
      <c r="F132" s="44"/>
      <c r="G132" s="44"/>
    </row>
    <row r="133" spans="1:7" ht="14.25">
      <c r="A133" s="44"/>
      <c r="B133" s="13"/>
      <c r="C133" s="13"/>
      <c r="D133" s="44"/>
      <c r="E133" s="44"/>
      <c r="F133" s="44"/>
      <c r="G133" s="44"/>
    </row>
    <row r="134" spans="1:7" ht="14.25">
      <c r="A134" s="44"/>
      <c r="B134" s="13"/>
      <c r="C134" s="13"/>
      <c r="D134" s="44"/>
      <c r="E134" s="44"/>
      <c r="F134" s="44"/>
      <c r="G134" s="44"/>
    </row>
    <row r="135" spans="1:7" ht="14.25">
      <c r="A135" s="44"/>
      <c r="B135" s="13"/>
      <c r="C135" s="13"/>
      <c r="D135" s="44"/>
      <c r="E135" s="44"/>
      <c r="F135" s="44"/>
      <c r="G135" s="44"/>
    </row>
    <row r="136" spans="1:7" ht="14.25">
      <c r="A136" s="44"/>
      <c r="B136" s="13"/>
      <c r="C136" s="13"/>
      <c r="D136" s="44"/>
      <c r="E136" s="44"/>
      <c r="F136" s="44"/>
      <c r="G136" s="44"/>
    </row>
    <row r="137" spans="1:7" ht="14.25">
      <c r="A137" s="44"/>
      <c r="B137" s="13"/>
      <c r="C137" s="13"/>
      <c r="D137" s="44"/>
      <c r="E137" s="44"/>
      <c r="F137" s="44"/>
      <c r="G137" s="44"/>
    </row>
  </sheetData>
  <mergeCells count="18">
    <mergeCell ref="A55:A57"/>
    <mergeCell ref="A58:A61"/>
    <mergeCell ref="A19:A20"/>
    <mergeCell ref="A1:G2"/>
    <mergeCell ref="C5:C6"/>
    <mergeCell ref="B5:B6"/>
    <mergeCell ref="A5:A6"/>
    <mergeCell ref="D5:E5"/>
    <mergeCell ref="G5:G6"/>
    <mergeCell ref="F5:F6"/>
    <mergeCell ref="A11:A16"/>
    <mergeCell ref="A9:A10"/>
    <mergeCell ref="A36:A38"/>
    <mergeCell ref="A42:A43"/>
    <mergeCell ref="A44:A51"/>
    <mergeCell ref="A17:A18"/>
    <mergeCell ref="A26:A35"/>
    <mergeCell ref="A22:A24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표지</vt:lpstr>
      <vt:lpstr>4회추경(세입)</vt:lpstr>
      <vt:lpstr>4회추경(세출)</vt:lpstr>
      <vt:lpstr>표지 1</vt:lpstr>
      <vt:lpstr>4회추경(명시이월)</vt:lpstr>
      <vt:lpstr>표지 2</vt:lpstr>
      <vt:lpstr>17년 본예산(세입)</vt:lpstr>
      <vt:lpstr>17년 본예산(세출)</vt:lpstr>
      <vt:lpstr>'17년 본예산(세입)'!Print_Area</vt:lpstr>
      <vt:lpstr>'17년 본예산(세출)'!Print_Area</vt:lpstr>
      <vt:lpstr>'4회추경(명시이월)'!Print_Area</vt:lpstr>
      <vt:lpstr>'4회추경(세입)'!Print_Area</vt:lpstr>
      <vt:lpstr>'4회추경(세출)'!Print_Area</vt:lpstr>
      <vt:lpstr>표지!Print_Area</vt:lpstr>
      <vt:lpstr>'표지 1'!Print_Area</vt:lpstr>
      <vt:lpstr>'표지 2'!Print_Area</vt:lpstr>
      <vt:lpstr>'17년 본예산(세입)'!Print_Titles</vt:lpstr>
      <vt:lpstr>'17년 본예산(세출)'!Print_Titles</vt:lpstr>
      <vt:lpstr>'4회추경(명시이월)'!Print_Titles</vt:lpstr>
      <vt:lpstr>'4회추경(세입)'!Print_Titles</vt:lpstr>
      <vt:lpstr>'4회추경(세출)'!Print_Titles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2016-11-22T08:18:27Z</cp:lastPrinted>
  <dcterms:created xsi:type="dcterms:W3CDTF">2003-12-03T15:25:45Z</dcterms:created>
  <dcterms:modified xsi:type="dcterms:W3CDTF">2017-01-12T04:18:53Z</dcterms:modified>
</cp:coreProperties>
</file>