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/>
  </bookViews>
  <sheets>
    <sheet name="표지" sheetId="21" r:id="rId1"/>
    <sheet name="3회추경(세입)" sheetId="47" r:id="rId2"/>
    <sheet name="3회추경(세출)" sheetId="48" r:id="rId3"/>
    <sheet name="표지 1" sheetId="53" r:id="rId4"/>
    <sheet name="17년 3회추경(명시-일반회계)" sheetId="55" r:id="rId5"/>
    <sheet name="표지 2" sheetId="49" r:id="rId6"/>
    <sheet name="18년 본예산(세입)" sheetId="46" r:id="rId7"/>
    <sheet name="18년 본예산(세출)" sheetId="20" r:id="rId8"/>
    <sheet name="도시재생특별회계(입출)" sheetId="50" r:id="rId9"/>
    <sheet name="표지 3" sheetId="51" r:id="rId10"/>
    <sheet name="주거복지기금 (입출)" sheetId="54" r:id="rId11"/>
  </sheets>
  <definedNames>
    <definedName name="_xlnm._FilterDatabase" localSheetId="6" hidden="1">'18년 본예산(세입)'!$A$6:$E$24</definedName>
    <definedName name="_xlnm._FilterDatabase" localSheetId="7" hidden="1">'18년 본예산(세출)'!$A$6:$E$47</definedName>
    <definedName name="_xlnm._FilterDatabase" localSheetId="1" hidden="1">'3회추경(세입)'!$A$6:$E$26</definedName>
    <definedName name="_xlnm._FilterDatabase" localSheetId="2" hidden="1">'3회추경(세출)'!$A$6:$E$26</definedName>
    <definedName name="_xlnm._FilterDatabase" localSheetId="8" hidden="1">'도시재생특별회계(입출)'!$A$6:$E$25</definedName>
    <definedName name="_xlnm._FilterDatabase" localSheetId="10" hidden="1">'주거복지기금 (입출)'!$A$6:$E$24</definedName>
    <definedName name="_xlnm.Print_Area" localSheetId="4">'17년 3회추경(명시-일반회계)'!$A$1:$J$13</definedName>
    <definedName name="_xlnm.Print_Area" localSheetId="6">'18년 본예산(세입)'!$A$1:$G$24</definedName>
    <definedName name="_xlnm.Print_Area" localSheetId="7">'18년 본예산(세출)'!$A$1:$G$47</definedName>
    <definedName name="_xlnm.Print_Area" localSheetId="1">'3회추경(세입)'!$A$1:$G$26</definedName>
    <definedName name="_xlnm.Print_Area" localSheetId="2">'3회추경(세출)'!$A$1:$G$26</definedName>
    <definedName name="_xlnm.Print_Area" localSheetId="8">'도시재생특별회계(입출)'!$A$1:$G$25</definedName>
    <definedName name="_xlnm.Print_Area" localSheetId="10">'주거복지기금 (입출)'!$A$1:$G$24</definedName>
    <definedName name="_xlnm.Print_Area" localSheetId="0">표지!$A$1:$H$39</definedName>
    <definedName name="_xlnm.Print_Area" localSheetId="3">'표지 1'!$A$1:$H$39</definedName>
    <definedName name="_xlnm.Print_Area" localSheetId="5">'표지 2'!$A$1:$H$39</definedName>
    <definedName name="_xlnm.Print_Area" localSheetId="9">'표지 3'!$A$1:$H$39</definedName>
    <definedName name="_xlnm.Print_Titles" localSheetId="6">'18년 본예산(세입)'!$4:$6</definedName>
    <definedName name="_xlnm.Print_Titles" localSheetId="7">'18년 본예산(세출)'!$4:$6</definedName>
    <definedName name="_xlnm.Print_Titles" localSheetId="1">'3회추경(세입)'!$4:$6</definedName>
    <definedName name="_xlnm.Print_Titles" localSheetId="2">'3회추경(세출)'!$4:$6</definedName>
    <definedName name="_xlnm.Print_Titles" localSheetId="8">'도시재생특별회계(입출)'!$4:$6</definedName>
    <definedName name="_xlnm.Print_Titles" localSheetId="10">'주거복지기금 (입출)'!$4:$6</definedName>
  </definedNames>
  <calcPr calcId="145621"/>
</workbook>
</file>

<file path=xl/calcChain.xml><?xml version="1.0" encoding="utf-8"?>
<calcChain xmlns="http://schemas.openxmlformats.org/spreadsheetml/2006/main">
  <c r="F24" i="20" l="1"/>
  <c r="I7" i="55" l="1"/>
  <c r="H7" i="55"/>
  <c r="F19" i="50"/>
  <c r="F20" i="50"/>
  <c r="D12" i="48" l="1"/>
  <c r="E12" i="48"/>
  <c r="F12" i="48"/>
  <c r="C12" i="48"/>
  <c r="D12" i="47"/>
  <c r="E12" i="47"/>
  <c r="F12" i="47"/>
  <c r="C12" i="47"/>
  <c r="D10" i="47"/>
  <c r="E10" i="47"/>
  <c r="F10" i="47"/>
  <c r="C10" i="47"/>
  <c r="D40" i="20"/>
  <c r="E40" i="20"/>
  <c r="C40" i="20"/>
  <c r="C8" i="20"/>
  <c r="F46" i="20"/>
  <c r="D7" i="46"/>
  <c r="E7" i="46"/>
  <c r="F7" i="46"/>
  <c r="C7" i="46"/>
  <c r="D8" i="48" l="1"/>
  <c r="E8" i="48"/>
  <c r="F8" i="48"/>
  <c r="C8" i="48"/>
  <c r="F10" i="48"/>
  <c r="E10" i="48"/>
  <c r="C10" i="48"/>
  <c r="F13" i="48"/>
  <c r="F16" i="47"/>
  <c r="F15" i="47"/>
  <c r="F14" i="47"/>
  <c r="F13" i="47"/>
  <c r="F27" i="20"/>
  <c r="F26" i="20"/>
  <c r="F9" i="46"/>
  <c r="F8" i="46"/>
  <c r="E8" i="46"/>
  <c r="D8" i="46"/>
  <c r="C8" i="46"/>
  <c r="F17" i="54"/>
  <c r="D17" i="54"/>
  <c r="E17" i="54"/>
  <c r="C17" i="54"/>
  <c r="D8" i="54"/>
  <c r="E8" i="54"/>
  <c r="F8" i="54"/>
  <c r="C8" i="54"/>
  <c r="F18" i="54"/>
  <c r="F10" i="54"/>
  <c r="F9" i="47"/>
  <c r="F15" i="20"/>
  <c r="F21" i="20"/>
  <c r="F18" i="50"/>
  <c r="F17" i="50"/>
  <c r="D17" i="50"/>
  <c r="E17" i="50"/>
  <c r="C17" i="50"/>
  <c r="D8" i="50"/>
  <c r="E8" i="50"/>
  <c r="F8" i="50"/>
  <c r="C8" i="50"/>
  <c r="F28" i="20"/>
  <c r="F9" i="54"/>
  <c r="F42" i="20"/>
  <c r="F43" i="20"/>
  <c r="F44" i="20"/>
  <c r="F45" i="20"/>
  <c r="F39" i="20"/>
  <c r="D38" i="20"/>
  <c r="E38" i="20"/>
  <c r="C38" i="20"/>
  <c r="F34" i="20"/>
  <c r="F35" i="20"/>
  <c r="F36" i="20"/>
  <c r="F37" i="20"/>
  <c r="F33" i="20"/>
  <c r="D32" i="20"/>
  <c r="E32" i="20"/>
  <c r="C32" i="20"/>
  <c r="F29" i="20"/>
  <c r="F19" i="20"/>
  <c r="F20" i="20"/>
  <c r="F22" i="20"/>
  <c r="F23" i="20"/>
  <c r="F25" i="20"/>
  <c r="F30" i="20"/>
  <c r="F31" i="20"/>
  <c r="F18" i="20"/>
  <c r="D17" i="20"/>
  <c r="D7" i="20" s="1"/>
  <c r="E17" i="20"/>
  <c r="C17" i="20"/>
  <c r="C7" i="20" s="1"/>
  <c r="F10" i="20"/>
  <c r="F11" i="20"/>
  <c r="F12" i="20"/>
  <c r="F13" i="20"/>
  <c r="F14" i="20"/>
  <c r="F16" i="20"/>
  <c r="F9" i="20"/>
  <c r="E8" i="20"/>
  <c r="E7" i="20" l="1"/>
  <c r="G7" i="20" s="1"/>
  <c r="F40" i="20"/>
  <c r="F38" i="20"/>
  <c r="F32" i="20"/>
  <c r="F17" i="20"/>
  <c r="F8" i="20"/>
  <c r="F7" i="20" l="1"/>
  <c r="F15" i="48"/>
  <c r="F11" i="47"/>
  <c r="F9" i="48"/>
  <c r="F11" i="48"/>
  <c r="F14" i="48"/>
  <c r="F9" i="50" l="1"/>
  <c r="D8" i="47" l="1"/>
  <c r="E8" i="47"/>
  <c r="F8" i="47"/>
  <c r="C8" i="47"/>
  <c r="D7" i="47"/>
  <c r="E7" i="47"/>
  <c r="E7" i="48"/>
  <c r="D10" i="48"/>
  <c r="D7" i="48" s="1"/>
  <c r="C7" i="48"/>
  <c r="C7" i="47" l="1"/>
  <c r="F7" i="47" s="1"/>
  <c r="G7" i="47" s="1"/>
  <c r="F7" i="48"/>
  <c r="G7" i="48" s="1"/>
</calcChain>
</file>

<file path=xl/sharedStrings.xml><?xml version="1.0" encoding="utf-8"?>
<sst xmlns="http://schemas.openxmlformats.org/spreadsheetml/2006/main" count="257" uniqueCount="142">
  <si>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</si>
  <si>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</si>
  <si>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</si>
  <si>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□세출</t>
    <phoneticPr fontId="2" type="noConversion"/>
  </si>
  <si>
    <t>16년도 
예산안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</si>
  <si>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</si>
  <si>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</si>
  <si>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</si>
  <si>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</si>
  <si>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</si>
  <si>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</si>
  <si>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</si>
  <si>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상하수과</t>
    <phoneticPr fontId="2" type="noConversion"/>
  </si>
  <si>
    <t>환경정책과</t>
    <phoneticPr fontId="2" type="noConversion"/>
  </si>
  <si>
    <t>기후대기과</t>
    <phoneticPr fontId="2" type="noConversion"/>
  </si>
  <si>
    <t>자원순환과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</si>
  <si>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</si>
  <si>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</si>
  <si>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</si>
  <si>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3회추경 
예산안</t>
    <phoneticPr fontId="2" type="noConversion"/>
  </si>
  <si>
    <t>일반회계 전입금</t>
    <phoneticPr fontId="2" type="noConversion"/>
  </si>
  <si>
    <t>도 보통세 2%이내 출연</t>
    <phoneticPr fontId="2" type="noConversion"/>
  </si>
  <si>
    <t>주택정책과</t>
    <phoneticPr fontId="2" type="noConversion"/>
  </si>
  <si>
    <t>햇살하우징사업</t>
    <phoneticPr fontId="2" type="noConversion"/>
  </si>
  <si>
    <t>건축디자인과</t>
    <phoneticPr fontId="2" type="noConversion"/>
  </si>
  <si>
    <t>도시재생과</t>
    <phoneticPr fontId="2" type="noConversion"/>
  </si>
  <si>
    <t>푸른경기21 사업 추진</t>
    <phoneticPr fontId="2" type="noConversion"/>
  </si>
  <si>
    <t>주거복지기금 전출금</t>
    <phoneticPr fontId="2" type="noConversion"/>
  </si>
  <si>
    <t>간판이 아름다운 거리 조성사업</t>
    <phoneticPr fontId="2" type="noConversion"/>
  </si>
  <si>
    <t>환경의 날 행사</t>
    <phoneticPr fontId="2" type="noConversion"/>
  </si>
  <si>
    <t>유망환경기업 지정 및 지원
(자체/직접)</t>
    <phoneticPr fontId="2" type="noConversion"/>
  </si>
  <si>
    <t>자원순환마을 조성</t>
    <phoneticPr fontId="2" type="noConversion"/>
  </si>
  <si>
    <t>공단환경관리
사업소</t>
    <phoneticPr fontId="2" type="noConversion"/>
  </si>
  <si>
    <t>공원녹지과</t>
    <phoneticPr fontId="2" type="noConversion"/>
  </si>
  <si>
    <t>대기연구부</t>
    <phoneticPr fontId="2" type="noConversion"/>
  </si>
  <si>
    <t>상하수과</t>
    <phoneticPr fontId="2" type="noConversion"/>
  </si>
  <si>
    <t>환경국</t>
    <phoneticPr fontId="2" type="noConversion"/>
  </si>
  <si>
    <t>축산산림국</t>
    <phoneticPr fontId="2" type="noConversion"/>
  </si>
  <si>
    <t>보건환경
연구원</t>
    <phoneticPr fontId="2" type="noConversion"/>
  </si>
  <si>
    <t>수자원본부</t>
    <phoneticPr fontId="2" type="noConversion"/>
  </si>
  <si>
    <t>18년도 
예산안</t>
    <phoneticPr fontId="2" type="noConversion"/>
  </si>
  <si>
    <t>도시재생특별회계 전출금</t>
    <phoneticPr fontId="2" type="noConversion"/>
  </si>
  <si>
    <t>석면슬레이트 친환경지붕 개량 
지원</t>
    <phoneticPr fontId="2" type="noConversion"/>
  </si>
  <si>
    <t>취약계층 이용시설 맑은숨터 조성</t>
    <phoneticPr fontId="2" type="noConversion"/>
  </si>
  <si>
    <t>동북아 대기환경 네크워크 기반 
조성(자체/직접)</t>
    <phoneticPr fontId="2" type="noConversion"/>
  </si>
  <si>
    <t>경기도 업사이클 플라자 운영
(자체/직접)</t>
    <phoneticPr fontId="2" type="noConversion"/>
  </si>
  <si>
    <t>경기 아이누리 놀이터 조성
(자체/지원)</t>
    <phoneticPr fontId="2" type="noConversion"/>
  </si>
  <si>
    <t>시민정원사 운영(자체/직접)</t>
    <phoneticPr fontId="2" type="noConversion"/>
  </si>
  <si>
    <t>수리산도립공원 시설정비
(자체/직접)</t>
    <phoneticPr fontId="2" type="noConversion"/>
  </si>
  <si>
    <t>증액</t>
    <phoneticPr fontId="2" type="noConversion"/>
  </si>
  <si>
    <t>감액</t>
    <phoneticPr fontId="2" type="noConversion"/>
  </si>
  <si>
    <t>공동주택과</t>
    <phoneticPr fontId="2" type="noConversion"/>
  </si>
  <si>
    <t>소규모 노후아파트 관련 정책포럼 운영</t>
    <phoneticPr fontId="2" type="noConversion"/>
  </si>
  <si>
    <t>개발제한구역관리 선진화 및 제도
혁신 우수시군 지원(자체/지원)</t>
    <phoneticPr fontId="2" type="noConversion"/>
  </si>
  <si>
    <t>주택정책과</t>
    <phoneticPr fontId="2" type="noConversion"/>
  </si>
  <si>
    <t>지역정책과</t>
    <phoneticPr fontId="2" type="noConversion"/>
  </si>
  <si>
    <t>소규모 노후아파트 세부실행계획
수립</t>
    <phoneticPr fontId="2" type="noConversion"/>
  </si>
  <si>
    <t>도시공원 등 생태숲 리모델링
(자체/지원)
 -경기도형 도시숲 시범사업</t>
    <phoneticPr fontId="2" type="noConversion"/>
  </si>
  <si>
    <t>배출업소 지도점검 지원
(자체/직접)</t>
    <phoneticPr fontId="2" type="noConversion"/>
  </si>
  <si>
    <t>도시공원 등 생태숲 리모델링
(도시공원 리모델링)</t>
    <phoneticPr fontId="2" type="noConversion"/>
  </si>
  <si>
    <t>도랑실태조사 및 복원계획 수립
(자체/지원)
 - 도랑 실태조사 및 복원계획 수립</t>
    <phoneticPr fontId="2" type="noConversion"/>
  </si>
  <si>
    <t>도랑 실태조사 및 복원계획 수립
(자체/지원)
 - 조달수수료 등</t>
    <phoneticPr fontId="2" type="noConversion"/>
  </si>
  <si>
    <t>합계</t>
    <phoneticPr fontId="2" type="noConversion"/>
  </si>
  <si>
    <t>18년도 경기도 기금운용계획안 계수조정</t>
    <phoneticPr fontId="2" type="noConversion"/>
  </si>
  <si>
    <t>18년도 
예산안</t>
    <phoneticPr fontId="2" type="noConversion"/>
  </si>
  <si>
    <t>주거복지기금</t>
    <phoneticPr fontId="2" type="noConversion"/>
  </si>
  <si>
    <t>도시재생특별회계</t>
    <phoneticPr fontId="2" type="noConversion"/>
  </si>
  <si>
    <t>도시재생지원센터 운영(자체/직접)</t>
    <phoneticPr fontId="2" type="noConversion"/>
  </si>
  <si>
    <t>경기환경안전포럼 개최</t>
    <phoneticPr fontId="2" type="noConversion"/>
  </si>
  <si>
    <t>환경안전
관리과</t>
    <phoneticPr fontId="2" type="noConversion"/>
  </si>
  <si>
    <t>18년도 경기도 예산안 계수조정(특별회계)</t>
    <phoneticPr fontId="2" type="noConversion"/>
  </si>
  <si>
    <t>생태교란 야생식물 퇴치
(자체/지원)</t>
    <phoneticPr fontId="2" type="noConversion"/>
  </si>
  <si>
    <t>소규모 공동주택 안전점검 비용
지원(자체/직접)
 - 소규모공동주택 안전점검 비용
    지원</t>
    <phoneticPr fontId="2" type="noConversion"/>
  </si>
  <si>
    <t>주택정책과</t>
    <phoneticPr fontId="2" type="noConversion"/>
  </si>
  <si>
    <t>주거급여</t>
    <phoneticPr fontId="2" type="noConversion"/>
  </si>
  <si>
    <t>국토교통부 주거복지기획과-5972(17.10.25)</t>
    <phoneticPr fontId="2" type="noConversion"/>
  </si>
  <si>
    <t>주거복지기금 공공예금 이자수입</t>
    <phoneticPr fontId="2" type="noConversion"/>
  </si>
  <si>
    <t>주거복지기금 도금고 예치금</t>
    <phoneticPr fontId="2" type="noConversion"/>
  </si>
  <si>
    <t>환경국</t>
    <phoneticPr fontId="2" type="noConversion"/>
  </si>
  <si>
    <t>자원순환과</t>
    <phoneticPr fontId="2" type="noConversion"/>
  </si>
  <si>
    <t>공동집하장 확충 지원</t>
    <phoneticPr fontId="2" type="noConversion"/>
  </si>
  <si>
    <t>환경부 자원재활용과-
2961</t>
    <phoneticPr fontId="2" type="noConversion"/>
  </si>
  <si>
    <t>공동집하장 확충 지원
(자체/지원)
 - 농촌폐비닐 공동집하장 
    설치사업</t>
    <phoneticPr fontId="2" type="noConversion"/>
  </si>
  <si>
    <t>2017년도 명시이월 사업조서</t>
    <phoneticPr fontId="2" type="noConversion"/>
  </si>
  <si>
    <t>기후대기과</t>
    <phoneticPr fontId="2" type="noConversion"/>
  </si>
  <si>
    <t>전기자동차 충전인프라 구축
(자체/직접)
 - 전기자동차 충전인프라 구축</t>
    <phoneticPr fontId="2" type="noConversion"/>
  </si>
  <si>
    <t>기후변화 적응 선도 시범사업</t>
    <phoneticPr fontId="2" type="noConversion"/>
  </si>
  <si>
    <t>국비변경내시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</si>
  <si>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 민간자본사업보조
   -&gt;공기관등에 대한 
      자본적 위탁사업비</t>
    </r>
    <phoneticPr fontId="2" type="noConversion"/>
  </si>
  <si>
    <t>17년도 3회추경 예산안 계수조정</t>
    <phoneticPr fontId="2" type="noConversion"/>
  </si>
  <si>
    <t>2017년도 제3회 추가경정예산 수정(안)</t>
    <phoneticPr fontId="2" type="noConversion"/>
  </si>
  <si>
    <t>2018년도 경기도 예산안 수정(안)</t>
    <phoneticPr fontId="2" type="noConversion"/>
  </si>
  <si>
    <t>18년도 경기도 예산안 계수조정</t>
    <phoneticPr fontId="2" type="noConversion"/>
  </si>
  <si>
    <t>18년도 경기도  예산안 계수조정</t>
    <phoneticPr fontId="2" type="noConversion"/>
  </si>
  <si>
    <t>2018년도 경기도 기금운용계획 수정안</t>
    <phoneticPr fontId="2" type="noConversion"/>
  </si>
  <si>
    <t>수자원본부</t>
    <phoneticPr fontId="2" type="noConversion"/>
  </si>
  <si>
    <t>수질정책과</t>
    <phoneticPr fontId="2" type="noConversion"/>
  </si>
  <si>
    <t>15년 하천정화활동 지원사업
  보조금 환수</t>
    <phoneticPr fontId="2" type="noConversion"/>
  </si>
  <si>
    <t>예산안 제출후 환수조치</t>
    <phoneticPr fontId="2" type="noConversion"/>
  </si>
  <si>
    <t>상하수과</t>
    <phoneticPr fontId="2" type="noConversion"/>
  </si>
  <si>
    <t>하수도의 설치 및 관리
(하수처리시설)</t>
    <phoneticPr fontId="2" type="noConversion"/>
  </si>
  <si>
    <t>국비내역 조정</t>
    <phoneticPr fontId="2" type="noConversion"/>
  </si>
  <si>
    <t>하수도의 설치 및 관리
(하수관거정비)</t>
    <phoneticPr fontId="2" type="noConversion"/>
  </si>
  <si>
    <t>하수도의 설치 및 관리
(도시침수대응)</t>
    <phoneticPr fontId="2" type="noConversion"/>
  </si>
  <si>
    <t>하수도의 설치 및 관리
(하수처리시설(국비/지원)</t>
    <phoneticPr fontId="2" type="noConversion"/>
  </si>
  <si>
    <t>국비내역조정</t>
    <phoneticPr fontId="2" type="noConversion"/>
  </si>
  <si>
    <t>하수도의 설치 및 관리
(하수관거정비)(국비/지원)</t>
    <phoneticPr fontId="2" type="noConversion"/>
  </si>
  <si>
    <t>하수도의 설치 및 관리
(도시침수대응)(국비/지원)</t>
    <phoneticPr fontId="2" type="noConversion"/>
  </si>
  <si>
    <t>수질정책과</t>
    <phoneticPr fontId="2" type="noConversion"/>
  </si>
  <si>
    <t>도팔당지역관리(자체/직접)
 - 선진 물환경 관리제도 등 국외연수</t>
    <phoneticPr fontId="2" type="noConversion"/>
  </si>
  <si>
    <t>수질총량과</t>
    <phoneticPr fontId="2" type="noConversion"/>
  </si>
  <si>
    <t>공중화장실 안심비상벨 설치사업
(자체/지원)
- 공중화장실 안심비상벨 유지관리
   지원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</si>
  <si>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-민간경상사업보조
 -&gt;공기관등에 대한 
    경상적 위탁사업</t>
    </r>
    <phoneticPr fontId="2" type="noConversion"/>
  </si>
  <si>
    <t>미세먼지 및 기후변화 국제협력</t>
    <phoneticPr fontId="2" type="noConversion"/>
  </si>
  <si>
    <t>시군 도시재생계획 수립비
(자체/지원)</t>
    <phoneticPr fontId="2" type="noConversion"/>
  </si>
  <si>
    <t>예비비(자체/직접)</t>
    <phoneticPr fontId="2" type="noConversion"/>
  </si>
  <si>
    <t>2017년도 3회추경 명시이월 사업조서(일반회계)</t>
    <phoneticPr fontId="2" type="noConversion"/>
  </si>
  <si>
    <t>(단위:천원)</t>
  </si>
  <si>
    <t>구  분</t>
    <phoneticPr fontId="2" type="noConversion"/>
  </si>
  <si>
    <t>예      산     과     목</t>
  </si>
  <si>
    <t>명시이월내용</t>
    <phoneticPr fontId="2" type="noConversion"/>
  </si>
  <si>
    <t>예산액</t>
    <phoneticPr fontId="2" type="noConversion"/>
  </si>
  <si>
    <t>2017년이월액</t>
    <phoneticPr fontId="2" type="noConversion"/>
  </si>
  <si>
    <t>사유</t>
    <phoneticPr fontId="2" type="noConversion"/>
  </si>
  <si>
    <t>소관실국</t>
    <phoneticPr fontId="2" type="noConversion"/>
  </si>
  <si>
    <t>소관위원회</t>
    <phoneticPr fontId="2" type="noConversion"/>
  </si>
  <si>
    <t>정책사업
(소관과)</t>
    <phoneticPr fontId="2" type="noConversion"/>
  </si>
  <si>
    <t>단위사업</t>
    <phoneticPr fontId="2" type="noConversion"/>
  </si>
  <si>
    <t>세부사업</t>
    <phoneticPr fontId="2" type="noConversion"/>
  </si>
  <si>
    <t>편성목
(통계목)</t>
    <phoneticPr fontId="2" type="noConversion"/>
  </si>
  <si>
    <t>환경국</t>
    <phoneticPr fontId="2" type="noConversion"/>
  </si>
  <si>
    <t>도시환경위원회</t>
    <phoneticPr fontId="2" type="noConversion"/>
  </si>
  <si>
    <t>기후대기과</t>
    <phoneticPr fontId="2" type="noConversion"/>
  </si>
  <si>
    <t>전기자동차 충전인프라 구축(자체/직접)</t>
    <phoneticPr fontId="2" type="noConversion"/>
  </si>
  <si>
    <t>전기자동차 충전인프라 구축</t>
    <phoneticPr fontId="2" type="noConversion"/>
  </si>
  <si>
    <t>행정절차 이행으로 집행지연(공유재산 사용허가 등 행정절차 시간 소요)</t>
    <phoneticPr fontId="2" type="noConversion"/>
  </si>
  <si>
    <t>대기오염물질 배출저감</t>
    <phoneticPr fontId="2" type="noConversion"/>
  </si>
  <si>
    <t>행정절차 이행으로 집행지연(공유재산 사용허가 등 
행정절차 시간 소요)</t>
    <phoneticPr fontId="2" type="noConversion"/>
  </si>
  <si>
    <t>기후변화적응 선도 시범사업
(국비/지원)
 - 기후변화 적응 선도 시범사업</t>
    <phoneticPr fontId="2" type="noConversion"/>
  </si>
  <si>
    <t>지자체 대기오염측정망 설치운영(자체/직접)
- 광산란법 미세먼지 측정기 세트</t>
    <phoneticPr fontId="2" type="noConversion"/>
  </si>
  <si>
    <t>도랑실태조사 및 복원계획 수립
(자체/지원)
 - 도랑 실태조사 및 복원계획 
    시범사업</t>
    <phoneticPr fontId="2" type="noConversion"/>
  </si>
  <si>
    <t>상수도시설확충(자체/지원)
 - 급수취약지역 상수도 보급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</si>
</sst>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?#,##0;\-&quot;&quot;?&quot;#,##0"/>
    <numFmt numFmtId="179" formatCode="&quot;?#,##0.00;\-&quot;&quot;?&quot;#,##0.00"/>
    <numFmt numFmtId="180" formatCode="&quot;RM&quot;#,##0.00_);[Red]&quot;₩&quot;\!\(&quot;RM&quot;#,##0.00&quot;₩&quot;\!\)"/>
    <numFmt numFmtId="181" formatCode="#,##0.00&quot;₩&quot;\!\ &quot;F&quot;;[Red]&quot;₩&quot;\!\-#,##0.00&quot;₩&quot;\!\ &quot;F&quot;"/>
  </numFmts>
  <fonts count="6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4"/>
      <name val="돋움체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176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52" fillId="20" borderId="0" applyNumberFormat="0" applyBorder="0" applyAlignment="0" applyProtection="0"/>
    <xf numFmtId="0" fontId="53" fillId="0" borderId="11" applyNumberFormat="0" applyAlignment="0" applyProtection="0">
      <alignment horizontal="left" vertical="center"/>
    </xf>
    <xf numFmtId="0" fontId="53" fillId="0" borderId="12">
      <alignment horizontal="left" vertical="center"/>
    </xf>
    <xf numFmtId="10" fontId="52" fillId="21" borderId="10" applyNumberFormat="0" applyBorder="0" applyAlignment="0" applyProtection="0"/>
    <xf numFmtId="180" fontId="1" fillId="0" borderId="0"/>
    <xf numFmtId="0" fontId="54" fillId="0" borderId="0"/>
    <xf numFmtId="10" fontId="54" fillId="0" borderId="0" applyFont="0" applyFill="0" applyBorder="0" applyAlignment="0" applyProtection="0"/>
    <xf numFmtId="9" fontId="55" fillId="0" borderId="0" applyFont="0" applyFill="0" applyAlignment="0" applyProtection="0"/>
    <xf numFmtId="0" fontId="56" fillId="0" borderId="0"/>
    <xf numFmtId="176" fontId="1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55" fillId="0" borderId="0" applyNumberFormat="0" applyBorder="0" applyProtection="0"/>
    <xf numFmtId="0" fontId="55" fillId="0" borderId="0" applyNumberFormat="0" applyBorder="0" applyProtection="0"/>
    <xf numFmtId="176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5" fillId="0" borderId="0" applyFill="0" applyAlignment="0"/>
  </cellStyleXfs>
  <cellXfs count="11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3" fontId="33" fillId="0" borderId="0" xfId="0" applyNumberFormat="1" applyFont="1" applyBorder="1" applyAlignment="1">
      <alignment horizontal="right" vertical="center" wrapText="1"/>
    </xf>
    <xf numFmtId="3" fontId="36" fillId="25" borderId="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41" fontId="32" fillId="0" borderId="10" xfId="0" applyNumberFormat="1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 wrapText="1"/>
    </xf>
    <xf numFmtId="3" fontId="33" fillId="0" borderId="10" xfId="0" applyNumberFormat="1" applyFont="1" applyBorder="1" applyAlignment="1">
      <alignment horizontal="right" vertical="center" shrinkToFit="1"/>
    </xf>
    <xf numFmtId="0" fontId="33" fillId="0" borderId="0" xfId="0" applyFont="1" applyBorder="1" applyAlignment="1">
      <alignment vertical="center" wrapText="1"/>
    </xf>
    <xf numFmtId="0" fontId="30" fillId="25" borderId="0" xfId="0" applyFont="1" applyFill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3" fontId="5" fillId="25" borderId="0" xfId="0" applyNumberFormat="1" applyFont="1" applyFill="1" applyBorder="1" applyAlignment="1">
      <alignment horizontal="left" vertical="center" wrapText="1"/>
    </xf>
    <xf numFmtId="41" fontId="5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41" fontId="37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 wrapText="1"/>
    </xf>
    <xf numFmtId="41" fontId="36" fillId="0" borderId="10" xfId="0" applyNumberFormat="1" applyFont="1" applyFill="1" applyBorder="1" applyAlignment="1">
      <alignment horizontal="center" vertical="center" shrinkToFit="1"/>
    </xf>
    <xf numFmtId="41" fontId="5" fillId="0" borderId="10" xfId="0" applyNumberFormat="1" applyFont="1" applyFill="1" applyBorder="1" applyAlignment="1">
      <alignment horizontal="center" vertical="center" shrinkToFit="1"/>
    </xf>
    <xf numFmtId="3" fontId="39" fillId="0" borderId="10" xfId="0" applyNumberFormat="1" applyFont="1" applyBorder="1" applyAlignment="1">
      <alignment horizontal="right" vertical="center" wrapText="1"/>
    </xf>
    <xf numFmtId="41" fontId="3" fillId="24" borderId="10" xfId="0" applyNumberFormat="1" applyFont="1" applyFill="1" applyBorder="1" applyAlignment="1">
      <alignment horizontal="center" vertical="center"/>
    </xf>
    <xf numFmtId="0" fontId="33" fillId="0" borderId="10" xfId="0" quotePrefix="1" applyFont="1" applyBorder="1" applyAlignment="1">
      <alignment horizontal="justify" vertical="center" wrapText="1"/>
    </xf>
    <xf numFmtId="0" fontId="30" fillId="25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justify" vertical="center" wrapText="1"/>
    </xf>
    <xf numFmtId="41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/>
    </xf>
    <xf numFmtId="0" fontId="42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vertical="center"/>
    </xf>
    <xf numFmtId="0" fontId="45" fillId="0" borderId="0" xfId="0" applyFont="1" applyFill="1" applyAlignment="1">
      <alignment horizontal="right"/>
    </xf>
    <xf numFmtId="0" fontId="46" fillId="21" borderId="10" xfId="0" applyFont="1" applyFill="1" applyBorder="1" applyAlignment="1">
      <alignment horizontal="center" vertical="center"/>
    </xf>
    <xf numFmtId="0" fontId="46" fillId="21" borderId="10" xfId="0" applyFont="1" applyFill="1" applyBorder="1" applyAlignment="1">
      <alignment horizontal="center" vertical="center" wrapText="1"/>
    </xf>
    <xf numFmtId="0" fontId="47" fillId="21" borderId="10" xfId="0" applyFont="1" applyFill="1" applyBorder="1" applyAlignment="1">
      <alignment horizontal="center" vertical="center" wrapText="1"/>
    </xf>
    <xf numFmtId="176" fontId="46" fillId="21" borderId="10" xfId="0" applyNumberFormat="1" applyFont="1" applyFill="1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/>
    </xf>
    <xf numFmtId="0" fontId="48" fillId="26" borderId="10" xfId="0" applyFont="1" applyFill="1" applyBorder="1" applyAlignment="1">
      <alignment horizontal="center" vertical="center" wrapText="1"/>
    </xf>
    <xf numFmtId="49" fontId="48" fillId="26" borderId="10" xfId="42" applyNumberFormat="1" applyFont="1" applyFill="1" applyBorder="1" applyAlignment="1">
      <alignment horizontal="center" vertical="center" wrapText="1"/>
    </xf>
    <xf numFmtId="177" fontId="48" fillId="26" borderId="10" xfId="42" applyNumberFormat="1" applyFont="1" applyFill="1" applyBorder="1" applyAlignment="1">
      <alignment horizontal="right" vertical="center" wrapText="1"/>
    </xf>
    <xf numFmtId="0" fontId="48" fillId="0" borderId="10" xfId="0" applyNumberFormat="1" applyFont="1" applyFill="1" applyBorder="1" applyAlignment="1" applyProtection="1">
      <alignment vertical="center" wrapText="1"/>
    </xf>
    <xf numFmtId="0" fontId="42" fillId="26" borderId="0" xfId="0" applyFont="1" applyFill="1" applyAlignment="1">
      <alignment vertical="center"/>
    </xf>
    <xf numFmtId="0" fontId="42" fillId="26" borderId="10" xfId="0" applyFont="1" applyFill="1" applyBorder="1" applyAlignment="1">
      <alignment horizontal="left" vertical="center" shrinkToFit="1"/>
    </xf>
    <xf numFmtId="0" fontId="42" fillId="26" borderId="10" xfId="0" applyFont="1" applyFill="1" applyBorder="1" applyAlignment="1">
      <alignment horizontal="center" vertical="center" shrinkToFit="1"/>
    </xf>
    <xf numFmtId="49" fontId="42" fillId="26" borderId="10" xfId="42" applyNumberFormat="1" applyFont="1" applyFill="1" applyBorder="1" applyAlignment="1">
      <alignment horizontal="right" vertical="center" shrinkToFit="1"/>
    </xf>
    <xf numFmtId="0" fontId="50" fillId="26" borderId="10" xfId="0" applyFont="1" applyFill="1" applyBorder="1" applyAlignment="1">
      <alignment horizontal="left" vertical="center"/>
    </xf>
    <xf numFmtId="0" fontId="59" fillId="0" borderId="10" xfId="0" applyFont="1" applyFill="1" applyBorder="1" applyAlignment="1">
      <alignment horizontal="center" vertical="center"/>
    </xf>
    <xf numFmtId="0" fontId="59" fillId="0" borderId="10" xfId="0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vertical="center"/>
    </xf>
    <xf numFmtId="176" fontId="60" fillId="26" borderId="10" xfId="42" applyNumberFormat="1" applyFont="1" applyFill="1" applyBorder="1" applyAlignment="1" applyProtection="1">
      <alignment horizontal="left" vertical="center" wrapText="1"/>
    </xf>
    <xf numFmtId="176" fontId="60" fillId="26" borderId="10" xfId="42" applyNumberFormat="1" applyFont="1" applyFill="1" applyBorder="1" applyAlignment="1" applyProtection="1">
      <alignment horizontal="right" vertical="center" wrapText="1"/>
    </xf>
    <xf numFmtId="0" fontId="33" fillId="0" borderId="1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44" fillId="0" borderId="0" xfId="0" applyFont="1" applyAlignment="1">
      <alignment horizontal="center" vertical="center"/>
    </xf>
    <xf numFmtId="0" fontId="46" fillId="21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</cellXfs>
  <cellStyles count="66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tabSelected="1" view="pageBreakPreview" zoomScaleNormal="100" zoomScaleSheetLayoutView="100" workbookViewId="0">
      <selection activeCell="D13" sqref="D1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90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3" sqref="B13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179450893</v>
      </c>
      <c r="D7" s="25">
        <f t="shared" ref="D7:E7" si="0">D8+D10</f>
        <v>-10500</v>
      </c>
      <c r="E7" s="25">
        <f t="shared" si="0"/>
        <v>110607</v>
      </c>
      <c r="F7" s="25">
        <f>SUM(C7:E7)</f>
        <v>179551000</v>
      </c>
      <c r="G7" s="54">
        <f>F7-C7</f>
        <v>100107</v>
      </c>
    </row>
    <row r="8" spans="1:7" s="12" customFormat="1" ht="47.25" customHeight="1">
      <c r="A8" s="29" t="s">
        <v>7</v>
      </c>
      <c r="B8" s="29"/>
      <c r="C8" s="34">
        <f>SUM(C9)</f>
        <v>179389393</v>
      </c>
      <c r="D8" s="34">
        <f t="shared" ref="D8:F8" si="1">SUM(D9)</f>
        <v>0</v>
      </c>
      <c r="E8" s="34">
        <f t="shared" si="1"/>
        <v>110607</v>
      </c>
      <c r="F8" s="34">
        <f t="shared" si="1"/>
        <v>179500000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179389393</v>
      </c>
      <c r="D9" s="21"/>
      <c r="E9" s="49">
        <v>110607</v>
      </c>
      <c r="F9" s="49">
        <f>SUM(C9:E9)</f>
        <v>179500000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:F10" si="2">SUM(D11)</f>
        <v>-10500</v>
      </c>
      <c r="E10" s="34">
        <f t="shared" si="2"/>
        <v>0</v>
      </c>
      <c r="F10" s="34">
        <f t="shared" si="2"/>
        <v>51000</v>
      </c>
      <c r="G10" s="20"/>
    </row>
    <row r="11" spans="1:7" s="14" customFormat="1" ht="47.25" customHeight="1">
      <c r="A11" s="35" t="s">
        <v>79</v>
      </c>
      <c r="B11" s="18" t="s">
        <v>80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SUM(C13:C16)</f>
        <v>245313700</v>
      </c>
      <c r="D12" s="34">
        <f t="shared" ref="D12:F12" si="3">SUM(D13:D16)</f>
        <v>0</v>
      </c>
      <c r="E12" s="34">
        <f t="shared" si="3"/>
        <v>8522250</v>
      </c>
      <c r="F12" s="34">
        <f t="shared" si="3"/>
        <v>253835950</v>
      </c>
      <c r="G12" s="20"/>
    </row>
    <row r="13" spans="1:7" s="14" customFormat="1" ht="47.25" customHeight="1">
      <c r="A13" s="35" t="s">
        <v>96</v>
      </c>
      <c r="B13" s="67" t="s">
        <v>97</v>
      </c>
      <c r="C13" s="21">
        <v>0</v>
      </c>
      <c r="D13" s="21">
        <v>0</v>
      </c>
      <c r="E13" s="19">
        <v>1950</v>
      </c>
      <c r="F13" s="19">
        <f>SUM(C13:E13)</f>
        <v>1950</v>
      </c>
      <c r="G13" s="31" t="s">
        <v>98</v>
      </c>
    </row>
    <row r="14" spans="1:7" s="14" customFormat="1" ht="47.25" customHeight="1">
      <c r="A14" s="35" t="s">
        <v>99</v>
      </c>
      <c r="B14" s="18" t="s">
        <v>100</v>
      </c>
      <c r="C14" s="21">
        <v>71088000</v>
      </c>
      <c r="D14" s="21"/>
      <c r="E14" s="21">
        <v>3565000</v>
      </c>
      <c r="F14" s="19">
        <f>SUM(C14:E14)</f>
        <v>74653000</v>
      </c>
      <c r="G14" s="31" t="s">
        <v>101</v>
      </c>
    </row>
    <row r="15" spans="1:7" s="14" customFormat="1" ht="47.25" customHeight="1">
      <c r="A15" s="35" t="s">
        <v>99</v>
      </c>
      <c r="B15" s="18" t="s">
        <v>102</v>
      </c>
      <c r="C15" s="21">
        <v>154615400</v>
      </c>
      <c r="D15" s="21"/>
      <c r="E15" s="21">
        <v>3480600</v>
      </c>
      <c r="F15" s="19">
        <f>SUM(C15:E15)</f>
        <v>158096000</v>
      </c>
      <c r="G15" s="31" t="s">
        <v>101</v>
      </c>
    </row>
    <row r="16" spans="1:7" s="14" customFormat="1" ht="47.25" customHeight="1">
      <c r="A16" s="35" t="s">
        <v>99</v>
      </c>
      <c r="B16" s="18" t="s">
        <v>103</v>
      </c>
      <c r="C16" s="21">
        <v>19610300</v>
      </c>
      <c r="D16" s="21"/>
      <c r="E16" s="21">
        <v>1474700</v>
      </c>
      <c r="F16" s="19">
        <f>SUM(C16:E16)</f>
        <v>21085000</v>
      </c>
      <c r="G16" s="31" t="s">
        <v>101</v>
      </c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4" sqref="B14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18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196259934</v>
      </c>
      <c r="D7" s="25">
        <f t="shared" ref="D7:E7" si="0">D8+D10</f>
        <v>-10500</v>
      </c>
      <c r="E7" s="25">
        <f t="shared" si="0"/>
        <v>120627</v>
      </c>
      <c r="F7" s="25">
        <f>SUM(C7:E7)</f>
        <v>196370061</v>
      </c>
      <c r="G7" s="54">
        <f>F7-C7</f>
        <v>110127</v>
      </c>
    </row>
    <row r="8" spans="1:7" s="12" customFormat="1" ht="47.25" customHeight="1">
      <c r="A8" s="29" t="s">
        <v>7</v>
      </c>
      <c r="B8" s="29"/>
      <c r="C8" s="34">
        <f>SUM(C9)</f>
        <v>196198434</v>
      </c>
      <c r="D8" s="34">
        <f t="shared" ref="D8:F8" si="1">SUM(D9)</f>
        <v>0</v>
      </c>
      <c r="E8" s="34">
        <f t="shared" si="1"/>
        <v>120627</v>
      </c>
      <c r="F8" s="34">
        <f t="shared" si="1"/>
        <v>196319061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196198434</v>
      </c>
      <c r="D9" s="21"/>
      <c r="E9" s="49">
        <v>120627</v>
      </c>
      <c r="F9" s="49">
        <f>SUM(C9:E9)</f>
        <v>196319061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" si="2">SUM(D11:D21)</f>
        <v>-10500</v>
      </c>
      <c r="E10" s="34">
        <f>SUM(E11)</f>
        <v>0</v>
      </c>
      <c r="F10" s="34">
        <f>SUM(F11)</f>
        <v>51000</v>
      </c>
      <c r="G10" s="20"/>
    </row>
    <row r="11" spans="1:7" s="14" customFormat="1" ht="63" customHeight="1">
      <c r="A11" s="35" t="s">
        <v>79</v>
      </c>
      <c r="B11" s="18" t="s">
        <v>82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SUM(C13:C15)</f>
        <v>268727400</v>
      </c>
      <c r="D12" s="34">
        <f t="shared" ref="D12:F12" si="3">SUM(D13:D15)</f>
        <v>0</v>
      </c>
      <c r="E12" s="34">
        <f t="shared" si="3"/>
        <v>9946300</v>
      </c>
      <c r="F12" s="34">
        <f t="shared" si="3"/>
        <v>278673700</v>
      </c>
      <c r="G12" s="20"/>
    </row>
    <row r="13" spans="1:7" s="14" customFormat="1" ht="63" customHeight="1">
      <c r="A13" s="35" t="s">
        <v>99</v>
      </c>
      <c r="B13" s="18" t="s">
        <v>104</v>
      </c>
      <c r="C13" s="21">
        <v>94501700</v>
      </c>
      <c r="D13" s="21">
        <v>0</v>
      </c>
      <c r="E13" s="19">
        <v>4991000</v>
      </c>
      <c r="F13" s="19">
        <f>SUM(C13:E13)</f>
        <v>99492700</v>
      </c>
      <c r="G13" s="31" t="s">
        <v>105</v>
      </c>
    </row>
    <row r="14" spans="1:7" s="14" customFormat="1" ht="47.25" customHeight="1">
      <c r="A14" s="35" t="s">
        <v>12</v>
      </c>
      <c r="B14" s="18" t="s">
        <v>106</v>
      </c>
      <c r="C14" s="21">
        <v>154615400</v>
      </c>
      <c r="D14" s="21">
        <v>0</v>
      </c>
      <c r="E14" s="21">
        <v>3480600</v>
      </c>
      <c r="F14" s="19">
        <f>SUM(C14:E14)</f>
        <v>158096000</v>
      </c>
      <c r="G14" s="31" t="s">
        <v>105</v>
      </c>
    </row>
    <row r="15" spans="1:7" s="14" customFormat="1" ht="47.25" customHeight="1">
      <c r="A15" s="35" t="s">
        <v>12</v>
      </c>
      <c r="B15" s="18" t="s">
        <v>107</v>
      </c>
      <c r="C15" s="21">
        <v>19610300</v>
      </c>
      <c r="D15" s="21">
        <v>0</v>
      </c>
      <c r="E15" s="21">
        <v>1474700</v>
      </c>
      <c r="F15" s="19">
        <f>SUM(C15:E15)</f>
        <v>21085000</v>
      </c>
      <c r="G15" s="31" t="s">
        <v>105</v>
      </c>
    </row>
    <row r="16" spans="1:7" s="14" customFormat="1" ht="47.25" customHeight="1">
      <c r="A16" s="35"/>
      <c r="B16" s="18"/>
      <c r="C16" s="21"/>
      <c r="D16" s="21"/>
      <c r="E16" s="21"/>
      <c r="F16" s="19"/>
      <c r="G16" s="31"/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C11" sqref="C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83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J13"/>
  <sheetViews>
    <sheetView showGridLines="0" view="pageBreakPreview" zoomScaleNormal="100" zoomScaleSheetLayoutView="100" workbookViewId="0">
      <selection activeCell="A2" sqref="A2:J2"/>
    </sheetView>
  </sheetViews>
  <sheetFormatPr defaultRowHeight="12"/>
  <cols>
    <col min="1" max="2" width="13.77734375" style="74" customWidth="1"/>
    <col min="3" max="4" width="18.77734375" style="74" customWidth="1"/>
    <col min="5" max="5" width="28.77734375" style="74" customWidth="1"/>
    <col min="6" max="6" width="15.77734375" style="76" customWidth="1"/>
    <col min="7" max="7" width="18.21875" style="74" customWidth="1"/>
    <col min="8" max="9" width="10.77734375" style="74" customWidth="1"/>
    <col min="10" max="10" width="36.77734375" style="77" customWidth="1"/>
    <col min="11" max="256" width="8.88671875" style="74"/>
    <col min="257" max="258" width="13.77734375" style="74" customWidth="1"/>
    <col min="259" max="260" width="18.77734375" style="74" customWidth="1"/>
    <col min="261" max="261" width="28.77734375" style="74" customWidth="1"/>
    <col min="262" max="262" width="15.77734375" style="74" customWidth="1"/>
    <col min="263" max="263" width="18.21875" style="74" customWidth="1"/>
    <col min="264" max="265" width="10.77734375" style="74" customWidth="1"/>
    <col min="266" max="266" width="36.77734375" style="74" customWidth="1"/>
    <col min="267" max="512" width="8.88671875" style="74"/>
    <col min="513" max="514" width="13.77734375" style="74" customWidth="1"/>
    <col min="515" max="516" width="18.77734375" style="74" customWidth="1"/>
    <col min="517" max="517" width="28.77734375" style="74" customWidth="1"/>
    <col min="518" max="518" width="15.77734375" style="74" customWidth="1"/>
    <col min="519" max="519" width="18.21875" style="74" customWidth="1"/>
    <col min="520" max="521" width="10.77734375" style="74" customWidth="1"/>
    <col min="522" max="522" width="36.77734375" style="74" customWidth="1"/>
    <col min="523" max="768" width="8.88671875" style="74"/>
    <col min="769" max="770" width="13.77734375" style="74" customWidth="1"/>
    <col min="771" max="772" width="18.77734375" style="74" customWidth="1"/>
    <col min="773" max="773" width="28.77734375" style="74" customWidth="1"/>
    <col min="774" max="774" width="15.77734375" style="74" customWidth="1"/>
    <col min="775" max="775" width="18.21875" style="74" customWidth="1"/>
    <col min="776" max="777" width="10.77734375" style="74" customWidth="1"/>
    <col min="778" max="778" width="36.77734375" style="74" customWidth="1"/>
    <col min="779" max="1024" width="8.88671875" style="74"/>
    <col min="1025" max="1026" width="13.77734375" style="74" customWidth="1"/>
    <col min="1027" max="1028" width="18.77734375" style="74" customWidth="1"/>
    <col min="1029" max="1029" width="28.77734375" style="74" customWidth="1"/>
    <col min="1030" max="1030" width="15.77734375" style="74" customWidth="1"/>
    <col min="1031" max="1031" width="18.21875" style="74" customWidth="1"/>
    <col min="1032" max="1033" width="10.77734375" style="74" customWidth="1"/>
    <col min="1034" max="1034" width="36.77734375" style="74" customWidth="1"/>
    <col min="1035" max="1280" width="8.88671875" style="74"/>
    <col min="1281" max="1282" width="13.77734375" style="74" customWidth="1"/>
    <col min="1283" max="1284" width="18.77734375" style="74" customWidth="1"/>
    <col min="1285" max="1285" width="28.77734375" style="74" customWidth="1"/>
    <col min="1286" max="1286" width="15.77734375" style="74" customWidth="1"/>
    <col min="1287" max="1287" width="18.21875" style="74" customWidth="1"/>
    <col min="1288" max="1289" width="10.77734375" style="74" customWidth="1"/>
    <col min="1290" max="1290" width="36.77734375" style="74" customWidth="1"/>
    <col min="1291" max="1536" width="8.88671875" style="74"/>
    <col min="1537" max="1538" width="13.77734375" style="74" customWidth="1"/>
    <col min="1539" max="1540" width="18.77734375" style="74" customWidth="1"/>
    <col min="1541" max="1541" width="28.77734375" style="74" customWidth="1"/>
    <col min="1542" max="1542" width="15.77734375" style="74" customWidth="1"/>
    <col min="1543" max="1543" width="18.21875" style="74" customWidth="1"/>
    <col min="1544" max="1545" width="10.77734375" style="74" customWidth="1"/>
    <col min="1546" max="1546" width="36.77734375" style="74" customWidth="1"/>
    <col min="1547" max="1792" width="8.88671875" style="74"/>
    <col min="1793" max="1794" width="13.77734375" style="74" customWidth="1"/>
    <col min="1795" max="1796" width="18.77734375" style="74" customWidth="1"/>
    <col min="1797" max="1797" width="28.77734375" style="74" customWidth="1"/>
    <col min="1798" max="1798" width="15.77734375" style="74" customWidth="1"/>
    <col min="1799" max="1799" width="18.21875" style="74" customWidth="1"/>
    <col min="1800" max="1801" width="10.77734375" style="74" customWidth="1"/>
    <col min="1802" max="1802" width="36.77734375" style="74" customWidth="1"/>
    <col min="1803" max="2048" width="8.88671875" style="74"/>
    <col min="2049" max="2050" width="13.77734375" style="74" customWidth="1"/>
    <col min="2051" max="2052" width="18.77734375" style="74" customWidth="1"/>
    <col min="2053" max="2053" width="28.77734375" style="74" customWidth="1"/>
    <col min="2054" max="2054" width="15.77734375" style="74" customWidth="1"/>
    <col min="2055" max="2055" width="18.21875" style="74" customWidth="1"/>
    <col min="2056" max="2057" width="10.77734375" style="74" customWidth="1"/>
    <col min="2058" max="2058" width="36.77734375" style="74" customWidth="1"/>
    <col min="2059" max="2304" width="8.88671875" style="74"/>
    <col min="2305" max="2306" width="13.77734375" style="74" customWidth="1"/>
    <col min="2307" max="2308" width="18.77734375" style="74" customWidth="1"/>
    <col min="2309" max="2309" width="28.77734375" style="74" customWidth="1"/>
    <col min="2310" max="2310" width="15.77734375" style="74" customWidth="1"/>
    <col min="2311" max="2311" width="18.21875" style="74" customWidth="1"/>
    <col min="2312" max="2313" width="10.77734375" style="74" customWidth="1"/>
    <col min="2314" max="2314" width="36.77734375" style="74" customWidth="1"/>
    <col min="2315" max="2560" width="8.88671875" style="74"/>
    <col min="2561" max="2562" width="13.77734375" style="74" customWidth="1"/>
    <col min="2563" max="2564" width="18.77734375" style="74" customWidth="1"/>
    <col min="2565" max="2565" width="28.77734375" style="74" customWidth="1"/>
    <col min="2566" max="2566" width="15.77734375" style="74" customWidth="1"/>
    <col min="2567" max="2567" width="18.21875" style="74" customWidth="1"/>
    <col min="2568" max="2569" width="10.77734375" style="74" customWidth="1"/>
    <col min="2570" max="2570" width="36.77734375" style="74" customWidth="1"/>
    <col min="2571" max="2816" width="8.88671875" style="74"/>
    <col min="2817" max="2818" width="13.77734375" style="74" customWidth="1"/>
    <col min="2819" max="2820" width="18.77734375" style="74" customWidth="1"/>
    <col min="2821" max="2821" width="28.77734375" style="74" customWidth="1"/>
    <col min="2822" max="2822" width="15.77734375" style="74" customWidth="1"/>
    <col min="2823" max="2823" width="18.21875" style="74" customWidth="1"/>
    <col min="2824" max="2825" width="10.77734375" style="74" customWidth="1"/>
    <col min="2826" max="2826" width="36.77734375" style="74" customWidth="1"/>
    <col min="2827" max="3072" width="8.88671875" style="74"/>
    <col min="3073" max="3074" width="13.77734375" style="74" customWidth="1"/>
    <col min="3075" max="3076" width="18.77734375" style="74" customWidth="1"/>
    <col min="3077" max="3077" width="28.77734375" style="74" customWidth="1"/>
    <col min="3078" max="3078" width="15.77734375" style="74" customWidth="1"/>
    <col min="3079" max="3079" width="18.21875" style="74" customWidth="1"/>
    <col min="3080" max="3081" width="10.77734375" style="74" customWidth="1"/>
    <col min="3082" max="3082" width="36.77734375" style="74" customWidth="1"/>
    <col min="3083" max="3328" width="8.88671875" style="74"/>
    <col min="3329" max="3330" width="13.77734375" style="74" customWidth="1"/>
    <col min="3331" max="3332" width="18.77734375" style="74" customWidth="1"/>
    <col min="3333" max="3333" width="28.77734375" style="74" customWidth="1"/>
    <col min="3334" max="3334" width="15.77734375" style="74" customWidth="1"/>
    <col min="3335" max="3335" width="18.21875" style="74" customWidth="1"/>
    <col min="3336" max="3337" width="10.77734375" style="74" customWidth="1"/>
    <col min="3338" max="3338" width="36.77734375" style="74" customWidth="1"/>
    <col min="3339" max="3584" width="8.88671875" style="74"/>
    <col min="3585" max="3586" width="13.77734375" style="74" customWidth="1"/>
    <col min="3587" max="3588" width="18.77734375" style="74" customWidth="1"/>
    <col min="3589" max="3589" width="28.77734375" style="74" customWidth="1"/>
    <col min="3590" max="3590" width="15.77734375" style="74" customWidth="1"/>
    <col min="3591" max="3591" width="18.21875" style="74" customWidth="1"/>
    <col min="3592" max="3593" width="10.77734375" style="74" customWidth="1"/>
    <col min="3594" max="3594" width="36.77734375" style="74" customWidth="1"/>
    <col min="3595" max="3840" width="8.88671875" style="74"/>
    <col min="3841" max="3842" width="13.77734375" style="74" customWidth="1"/>
    <col min="3843" max="3844" width="18.77734375" style="74" customWidth="1"/>
    <col min="3845" max="3845" width="28.77734375" style="74" customWidth="1"/>
    <col min="3846" max="3846" width="15.77734375" style="74" customWidth="1"/>
    <col min="3847" max="3847" width="18.21875" style="74" customWidth="1"/>
    <col min="3848" max="3849" width="10.77734375" style="74" customWidth="1"/>
    <col min="3850" max="3850" width="36.77734375" style="74" customWidth="1"/>
    <col min="3851" max="4096" width="8.88671875" style="74"/>
    <col min="4097" max="4098" width="13.77734375" style="74" customWidth="1"/>
    <col min="4099" max="4100" width="18.77734375" style="74" customWidth="1"/>
    <col min="4101" max="4101" width="28.77734375" style="74" customWidth="1"/>
    <col min="4102" max="4102" width="15.77734375" style="74" customWidth="1"/>
    <col min="4103" max="4103" width="18.21875" style="74" customWidth="1"/>
    <col min="4104" max="4105" width="10.77734375" style="74" customWidth="1"/>
    <col min="4106" max="4106" width="36.77734375" style="74" customWidth="1"/>
    <col min="4107" max="4352" width="8.88671875" style="74"/>
    <col min="4353" max="4354" width="13.77734375" style="74" customWidth="1"/>
    <col min="4355" max="4356" width="18.77734375" style="74" customWidth="1"/>
    <col min="4357" max="4357" width="28.77734375" style="74" customWidth="1"/>
    <col min="4358" max="4358" width="15.77734375" style="74" customWidth="1"/>
    <col min="4359" max="4359" width="18.21875" style="74" customWidth="1"/>
    <col min="4360" max="4361" width="10.77734375" style="74" customWidth="1"/>
    <col min="4362" max="4362" width="36.77734375" style="74" customWidth="1"/>
    <col min="4363" max="4608" width="8.88671875" style="74"/>
    <col min="4609" max="4610" width="13.77734375" style="74" customWidth="1"/>
    <col min="4611" max="4612" width="18.77734375" style="74" customWidth="1"/>
    <col min="4613" max="4613" width="28.77734375" style="74" customWidth="1"/>
    <col min="4614" max="4614" width="15.77734375" style="74" customWidth="1"/>
    <col min="4615" max="4615" width="18.21875" style="74" customWidth="1"/>
    <col min="4616" max="4617" width="10.77734375" style="74" customWidth="1"/>
    <col min="4618" max="4618" width="36.77734375" style="74" customWidth="1"/>
    <col min="4619" max="4864" width="8.88671875" style="74"/>
    <col min="4865" max="4866" width="13.77734375" style="74" customWidth="1"/>
    <col min="4867" max="4868" width="18.77734375" style="74" customWidth="1"/>
    <col min="4869" max="4869" width="28.77734375" style="74" customWidth="1"/>
    <col min="4870" max="4870" width="15.77734375" style="74" customWidth="1"/>
    <col min="4871" max="4871" width="18.21875" style="74" customWidth="1"/>
    <col min="4872" max="4873" width="10.77734375" style="74" customWidth="1"/>
    <col min="4874" max="4874" width="36.77734375" style="74" customWidth="1"/>
    <col min="4875" max="5120" width="8.88671875" style="74"/>
    <col min="5121" max="5122" width="13.77734375" style="74" customWidth="1"/>
    <col min="5123" max="5124" width="18.77734375" style="74" customWidth="1"/>
    <col min="5125" max="5125" width="28.77734375" style="74" customWidth="1"/>
    <col min="5126" max="5126" width="15.77734375" style="74" customWidth="1"/>
    <col min="5127" max="5127" width="18.21875" style="74" customWidth="1"/>
    <col min="5128" max="5129" width="10.77734375" style="74" customWidth="1"/>
    <col min="5130" max="5130" width="36.77734375" style="74" customWidth="1"/>
    <col min="5131" max="5376" width="8.88671875" style="74"/>
    <col min="5377" max="5378" width="13.77734375" style="74" customWidth="1"/>
    <col min="5379" max="5380" width="18.77734375" style="74" customWidth="1"/>
    <col min="5381" max="5381" width="28.77734375" style="74" customWidth="1"/>
    <col min="5382" max="5382" width="15.77734375" style="74" customWidth="1"/>
    <col min="5383" max="5383" width="18.21875" style="74" customWidth="1"/>
    <col min="5384" max="5385" width="10.77734375" style="74" customWidth="1"/>
    <col min="5386" max="5386" width="36.77734375" style="74" customWidth="1"/>
    <col min="5387" max="5632" width="8.88671875" style="74"/>
    <col min="5633" max="5634" width="13.77734375" style="74" customWidth="1"/>
    <col min="5635" max="5636" width="18.77734375" style="74" customWidth="1"/>
    <col min="5637" max="5637" width="28.77734375" style="74" customWidth="1"/>
    <col min="5638" max="5638" width="15.77734375" style="74" customWidth="1"/>
    <col min="5639" max="5639" width="18.21875" style="74" customWidth="1"/>
    <col min="5640" max="5641" width="10.77734375" style="74" customWidth="1"/>
    <col min="5642" max="5642" width="36.77734375" style="74" customWidth="1"/>
    <col min="5643" max="5888" width="8.88671875" style="74"/>
    <col min="5889" max="5890" width="13.77734375" style="74" customWidth="1"/>
    <col min="5891" max="5892" width="18.77734375" style="74" customWidth="1"/>
    <col min="5893" max="5893" width="28.77734375" style="74" customWidth="1"/>
    <col min="5894" max="5894" width="15.77734375" style="74" customWidth="1"/>
    <col min="5895" max="5895" width="18.21875" style="74" customWidth="1"/>
    <col min="5896" max="5897" width="10.77734375" style="74" customWidth="1"/>
    <col min="5898" max="5898" width="36.77734375" style="74" customWidth="1"/>
    <col min="5899" max="6144" width="8.88671875" style="74"/>
    <col min="6145" max="6146" width="13.77734375" style="74" customWidth="1"/>
    <col min="6147" max="6148" width="18.77734375" style="74" customWidth="1"/>
    <col min="6149" max="6149" width="28.77734375" style="74" customWidth="1"/>
    <col min="6150" max="6150" width="15.77734375" style="74" customWidth="1"/>
    <col min="6151" max="6151" width="18.21875" style="74" customWidth="1"/>
    <col min="6152" max="6153" width="10.77734375" style="74" customWidth="1"/>
    <col min="6154" max="6154" width="36.77734375" style="74" customWidth="1"/>
    <col min="6155" max="6400" width="8.88671875" style="74"/>
    <col min="6401" max="6402" width="13.77734375" style="74" customWidth="1"/>
    <col min="6403" max="6404" width="18.77734375" style="74" customWidth="1"/>
    <col min="6405" max="6405" width="28.77734375" style="74" customWidth="1"/>
    <col min="6406" max="6406" width="15.77734375" style="74" customWidth="1"/>
    <col min="6407" max="6407" width="18.21875" style="74" customWidth="1"/>
    <col min="6408" max="6409" width="10.77734375" style="74" customWidth="1"/>
    <col min="6410" max="6410" width="36.77734375" style="74" customWidth="1"/>
    <col min="6411" max="6656" width="8.88671875" style="74"/>
    <col min="6657" max="6658" width="13.77734375" style="74" customWidth="1"/>
    <col min="6659" max="6660" width="18.77734375" style="74" customWidth="1"/>
    <col min="6661" max="6661" width="28.77734375" style="74" customWidth="1"/>
    <col min="6662" max="6662" width="15.77734375" style="74" customWidth="1"/>
    <col min="6663" max="6663" width="18.21875" style="74" customWidth="1"/>
    <col min="6664" max="6665" width="10.77734375" style="74" customWidth="1"/>
    <col min="6666" max="6666" width="36.77734375" style="74" customWidth="1"/>
    <col min="6667" max="6912" width="8.88671875" style="74"/>
    <col min="6913" max="6914" width="13.77734375" style="74" customWidth="1"/>
    <col min="6915" max="6916" width="18.77734375" style="74" customWidth="1"/>
    <col min="6917" max="6917" width="28.77734375" style="74" customWidth="1"/>
    <col min="6918" max="6918" width="15.77734375" style="74" customWidth="1"/>
    <col min="6919" max="6919" width="18.21875" style="74" customWidth="1"/>
    <col min="6920" max="6921" width="10.77734375" style="74" customWidth="1"/>
    <col min="6922" max="6922" width="36.77734375" style="74" customWidth="1"/>
    <col min="6923" max="7168" width="8.88671875" style="74"/>
    <col min="7169" max="7170" width="13.77734375" style="74" customWidth="1"/>
    <col min="7171" max="7172" width="18.77734375" style="74" customWidth="1"/>
    <col min="7173" max="7173" width="28.77734375" style="74" customWidth="1"/>
    <col min="7174" max="7174" width="15.77734375" style="74" customWidth="1"/>
    <col min="7175" max="7175" width="18.21875" style="74" customWidth="1"/>
    <col min="7176" max="7177" width="10.77734375" style="74" customWidth="1"/>
    <col min="7178" max="7178" width="36.77734375" style="74" customWidth="1"/>
    <col min="7179" max="7424" width="8.88671875" style="74"/>
    <col min="7425" max="7426" width="13.77734375" style="74" customWidth="1"/>
    <col min="7427" max="7428" width="18.77734375" style="74" customWidth="1"/>
    <col min="7429" max="7429" width="28.77734375" style="74" customWidth="1"/>
    <col min="7430" max="7430" width="15.77734375" style="74" customWidth="1"/>
    <col min="7431" max="7431" width="18.21875" style="74" customWidth="1"/>
    <col min="7432" max="7433" width="10.77734375" style="74" customWidth="1"/>
    <col min="7434" max="7434" width="36.77734375" style="74" customWidth="1"/>
    <col min="7435" max="7680" width="8.88671875" style="74"/>
    <col min="7681" max="7682" width="13.77734375" style="74" customWidth="1"/>
    <col min="7683" max="7684" width="18.77734375" style="74" customWidth="1"/>
    <col min="7685" max="7685" width="28.77734375" style="74" customWidth="1"/>
    <col min="7686" max="7686" width="15.77734375" style="74" customWidth="1"/>
    <col min="7687" max="7687" width="18.21875" style="74" customWidth="1"/>
    <col min="7688" max="7689" width="10.77734375" style="74" customWidth="1"/>
    <col min="7690" max="7690" width="36.77734375" style="74" customWidth="1"/>
    <col min="7691" max="7936" width="8.88671875" style="74"/>
    <col min="7937" max="7938" width="13.77734375" style="74" customWidth="1"/>
    <col min="7939" max="7940" width="18.77734375" style="74" customWidth="1"/>
    <col min="7941" max="7941" width="28.77734375" style="74" customWidth="1"/>
    <col min="7942" max="7942" width="15.77734375" style="74" customWidth="1"/>
    <col min="7943" max="7943" width="18.21875" style="74" customWidth="1"/>
    <col min="7944" max="7945" width="10.77734375" style="74" customWidth="1"/>
    <col min="7946" max="7946" width="36.77734375" style="74" customWidth="1"/>
    <col min="7947" max="8192" width="8.88671875" style="74"/>
    <col min="8193" max="8194" width="13.77734375" style="74" customWidth="1"/>
    <col min="8195" max="8196" width="18.77734375" style="74" customWidth="1"/>
    <col min="8197" max="8197" width="28.77734375" style="74" customWidth="1"/>
    <col min="8198" max="8198" width="15.77734375" style="74" customWidth="1"/>
    <col min="8199" max="8199" width="18.21875" style="74" customWidth="1"/>
    <col min="8200" max="8201" width="10.77734375" style="74" customWidth="1"/>
    <col min="8202" max="8202" width="36.77734375" style="74" customWidth="1"/>
    <col min="8203" max="8448" width="8.88671875" style="74"/>
    <col min="8449" max="8450" width="13.77734375" style="74" customWidth="1"/>
    <col min="8451" max="8452" width="18.77734375" style="74" customWidth="1"/>
    <col min="8453" max="8453" width="28.77734375" style="74" customWidth="1"/>
    <col min="8454" max="8454" width="15.77734375" style="74" customWidth="1"/>
    <col min="8455" max="8455" width="18.21875" style="74" customWidth="1"/>
    <col min="8456" max="8457" width="10.77734375" style="74" customWidth="1"/>
    <col min="8458" max="8458" width="36.77734375" style="74" customWidth="1"/>
    <col min="8459" max="8704" width="8.88671875" style="74"/>
    <col min="8705" max="8706" width="13.77734375" style="74" customWidth="1"/>
    <col min="8707" max="8708" width="18.77734375" style="74" customWidth="1"/>
    <col min="8709" max="8709" width="28.77734375" style="74" customWidth="1"/>
    <col min="8710" max="8710" width="15.77734375" style="74" customWidth="1"/>
    <col min="8711" max="8711" width="18.21875" style="74" customWidth="1"/>
    <col min="8712" max="8713" width="10.77734375" style="74" customWidth="1"/>
    <col min="8714" max="8714" width="36.77734375" style="74" customWidth="1"/>
    <col min="8715" max="8960" width="8.88671875" style="74"/>
    <col min="8961" max="8962" width="13.77734375" style="74" customWidth="1"/>
    <col min="8963" max="8964" width="18.77734375" style="74" customWidth="1"/>
    <col min="8965" max="8965" width="28.77734375" style="74" customWidth="1"/>
    <col min="8966" max="8966" width="15.77734375" style="74" customWidth="1"/>
    <col min="8967" max="8967" width="18.21875" style="74" customWidth="1"/>
    <col min="8968" max="8969" width="10.77734375" style="74" customWidth="1"/>
    <col min="8970" max="8970" width="36.77734375" style="74" customWidth="1"/>
    <col min="8971" max="9216" width="8.88671875" style="74"/>
    <col min="9217" max="9218" width="13.77734375" style="74" customWidth="1"/>
    <col min="9219" max="9220" width="18.77734375" style="74" customWidth="1"/>
    <col min="9221" max="9221" width="28.77734375" style="74" customWidth="1"/>
    <col min="9222" max="9222" width="15.77734375" style="74" customWidth="1"/>
    <col min="9223" max="9223" width="18.21875" style="74" customWidth="1"/>
    <col min="9224" max="9225" width="10.77734375" style="74" customWidth="1"/>
    <col min="9226" max="9226" width="36.77734375" style="74" customWidth="1"/>
    <col min="9227" max="9472" width="8.88671875" style="74"/>
    <col min="9473" max="9474" width="13.77734375" style="74" customWidth="1"/>
    <col min="9475" max="9476" width="18.77734375" style="74" customWidth="1"/>
    <col min="9477" max="9477" width="28.77734375" style="74" customWidth="1"/>
    <col min="9478" max="9478" width="15.77734375" style="74" customWidth="1"/>
    <col min="9479" max="9479" width="18.21875" style="74" customWidth="1"/>
    <col min="9480" max="9481" width="10.77734375" style="74" customWidth="1"/>
    <col min="9482" max="9482" width="36.77734375" style="74" customWidth="1"/>
    <col min="9483" max="9728" width="8.88671875" style="74"/>
    <col min="9729" max="9730" width="13.77734375" style="74" customWidth="1"/>
    <col min="9731" max="9732" width="18.77734375" style="74" customWidth="1"/>
    <col min="9733" max="9733" width="28.77734375" style="74" customWidth="1"/>
    <col min="9734" max="9734" width="15.77734375" style="74" customWidth="1"/>
    <col min="9735" max="9735" width="18.21875" style="74" customWidth="1"/>
    <col min="9736" max="9737" width="10.77734375" style="74" customWidth="1"/>
    <col min="9738" max="9738" width="36.77734375" style="74" customWidth="1"/>
    <col min="9739" max="9984" width="8.88671875" style="74"/>
    <col min="9985" max="9986" width="13.77734375" style="74" customWidth="1"/>
    <col min="9987" max="9988" width="18.77734375" style="74" customWidth="1"/>
    <col min="9989" max="9989" width="28.77734375" style="74" customWidth="1"/>
    <col min="9990" max="9990" width="15.77734375" style="74" customWidth="1"/>
    <col min="9991" max="9991" width="18.21875" style="74" customWidth="1"/>
    <col min="9992" max="9993" width="10.77734375" style="74" customWidth="1"/>
    <col min="9994" max="9994" width="36.77734375" style="74" customWidth="1"/>
    <col min="9995" max="10240" width="8.88671875" style="74"/>
    <col min="10241" max="10242" width="13.77734375" style="74" customWidth="1"/>
    <col min="10243" max="10244" width="18.77734375" style="74" customWidth="1"/>
    <col min="10245" max="10245" width="28.77734375" style="74" customWidth="1"/>
    <col min="10246" max="10246" width="15.77734375" style="74" customWidth="1"/>
    <col min="10247" max="10247" width="18.21875" style="74" customWidth="1"/>
    <col min="10248" max="10249" width="10.77734375" style="74" customWidth="1"/>
    <col min="10250" max="10250" width="36.77734375" style="74" customWidth="1"/>
    <col min="10251" max="10496" width="8.88671875" style="74"/>
    <col min="10497" max="10498" width="13.77734375" style="74" customWidth="1"/>
    <col min="10499" max="10500" width="18.77734375" style="74" customWidth="1"/>
    <col min="10501" max="10501" width="28.77734375" style="74" customWidth="1"/>
    <col min="10502" max="10502" width="15.77734375" style="74" customWidth="1"/>
    <col min="10503" max="10503" width="18.21875" style="74" customWidth="1"/>
    <col min="10504" max="10505" width="10.77734375" style="74" customWidth="1"/>
    <col min="10506" max="10506" width="36.77734375" style="74" customWidth="1"/>
    <col min="10507" max="10752" width="8.88671875" style="74"/>
    <col min="10753" max="10754" width="13.77734375" style="74" customWidth="1"/>
    <col min="10755" max="10756" width="18.77734375" style="74" customWidth="1"/>
    <col min="10757" max="10757" width="28.77734375" style="74" customWidth="1"/>
    <col min="10758" max="10758" width="15.77734375" style="74" customWidth="1"/>
    <col min="10759" max="10759" width="18.21875" style="74" customWidth="1"/>
    <col min="10760" max="10761" width="10.77734375" style="74" customWidth="1"/>
    <col min="10762" max="10762" width="36.77734375" style="74" customWidth="1"/>
    <col min="10763" max="11008" width="8.88671875" style="74"/>
    <col min="11009" max="11010" width="13.77734375" style="74" customWidth="1"/>
    <col min="11011" max="11012" width="18.77734375" style="74" customWidth="1"/>
    <col min="11013" max="11013" width="28.77734375" style="74" customWidth="1"/>
    <col min="11014" max="11014" width="15.77734375" style="74" customWidth="1"/>
    <col min="11015" max="11015" width="18.21875" style="74" customWidth="1"/>
    <col min="11016" max="11017" width="10.77734375" style="74" customWidth="1"/>
    <col min="11018" max="11018" width="36.77734375" style="74" customWidth="1"/>
    <col min="11019" max="11264" width="8.88671875" style="74"/>
    <col min="11265" max="11266" width="13.77734375" style="74" customWidth="1"/>
    <col min="11267" max="11268" width="18.77734375" style="74" customWidth="1"/>
    <col min="11269" max="11269" width="28.77734375" style="74" customWidth="1"/>
    <col min="11270" max="11270" width="15.77734375" style="74" customWidth="1"/>
    <col min="11271" max="11271" width="18.21875" style="74" customWidth="1"/>
    <col min="11272" max="11273" width="10.77734375" style="74" customWidth="1"/>
    <col min="11274" max="11274" width="36.77734375" style="74" customWidth="1"/>
    <col min="11275" max="11520" width="8.88671875" style="74"/>
    <col min="11521" max="11522" width="13.77734375" style="74" customWidth="1"/>
    <col min="11523" max="11524" width="18.77734375" style="74" customWidth="1"/>
    <col min="11525" max="11525" width="28.77734375" style="74" customWidth="1"/>
    <col min="11526" max="11526" width="15.77734375" style="74" customWidth="1"/>
    <col min="11527" max="11527" width="18.21875" style="74" customWidth="1"/>
    <col min="11528" max="11529" width="10.77734375" style="74" customWidth="1"/>
    <col min="11530" max="11530" width="36.77734375" style="74" customWidth="1"/>
    <col min="11531" max="11776" width="8.88671875" style="74"/>
    <col min="11777" max="11778" width="13.77734375" style="74" customWidth="1"/>
    <col min="11779" max="11780" width="18.77734375" style="74" customWidth="1"/>
    <col min="11781" max="11781" width="28.77734375" style="74" customWidth="1"/>
    <col min="11782" max="11782" width="15.77734375" style="74" customWidth="1"/>
    <col min="11783" max="11783" width="18.21875" style="74" customWidth="1"/>
    <col min="11784" max="11785" width="10.77734375" style="74" customWidth="1"/>
    <col min="11786" max="11786" width="36.77734375" style="74" customWidth="1"/>
    <col min="11787" max="12032" width="8.88671875" style="74"/>
    <col min="12033" max="12034" width="13.77734375" style="74" customWidth="1"/>
    <col min="12035" max="12036" width="18.77734375" style="74" customWidth="1"/>
    <col min="12037" max="12037" width="28.77734375" style="74" customWidth="1"/>
    <col min="12038" max="12038" width="15.77734375" style="74" customWidth="1"/>
    <col min="12039" max="12039" width="18.21875" style="74" customWidth="1"/>
    <col min="12040" max="12041" width="10.77734375" style="74" customWidth="1"/>
    <col min="12042" max="12042" width="36.77734375" style="74" customWidth="1"/>
    <col min="12043" max="12288" width="8.88671875" style="74"/>
    <col min="12289" max="12290" width="13.77734375" style="74" customWidth="1"/>
    <col min="12291" max="12292" width="18.77734375" style="74" customWidth="1"/>
    <col min="12293" max="12293" width="28.77734375" style="74" customWidth="1"/>
    <col min="12294" max="12294" width="15.77734375" style="74" customWidth="1"/>
    <col min="12295" max="12295" width="18.21875" style="74" customWidth="1"/>
    <col min="12296" max="12297" width="10.77734375" style="74" customWidth="1"/>
    <col min="12298" max="12298" width="36.77734375" style="74" customWidth="1"/>
    <col min="12299" max="12544" width="8.88671875" style="74"/>
    <col min="12545" max="12546" width="13.77734375" style="74" customWidth="1"/>
    <col min="12547" max="12548" width="18.77734375" style="74" customWidth="1"/>
    <col min="12549" max="12549" width="28.77734375" style="74" customWidth="1"/>
    <col min="12550" max="12550" width="15.77734375" style="74" customWidth="1"/>
    <col min="12551" max="12551" width="18.21875" style="74" customWidth="1"/>
    <col min="12552" max="12553" width="10.77734375" style="74" customWidth="1"/>
    <col min="12554" max="12554" width="36.77734375" style="74" customWidth="1"/>
    <col min="12555" max="12800" width="8.88671875" style="74"/>
    <col min="12801" max="12802" width="13.77734375" style="74" customWidth="1"/>
    <col min="12803" max="12804" width="18.77734375" style="74" customWidth="1"/>
    <col min="12805" max="12805" width="28.77734375" style="74" customWidth="1"/>
    <col min="12806" max="12806" width="15.77734375" style="74" customWidth="1"/>
    <col min="12807" max="12807" width="18.21875" style="74" customWidth="1"/>
    <col min="12808" max="12809" width="10.77734375" style="74" customWidth="1"/>
    <col min="12810" max="12810" width="36.77734375" style="74" customWidth="1"/>
    <col min="12811" max="13056" width="8.88671875" style="74"/>
    <col min="13057" max="13058" width="13.77734375" style="74" customWidth="1"/>
    <col min="13059" max="13060" width="18.77734375" style="74" customWidth="1"/>
    <col min="13061" max="13061" width="28.77734375" style="74" customWidth="1"/>
    <col min="13062" max="13062" width="15.77734375" style="74" customWidth="1"/>
    <col min="13063" max="13063" width="18.21875" style="74" customWidth="1"/>
    <col min="13064" max="13065" width="10.77734375" style="74" customWidth="1"/>
    <col min="13066" max="13066" width="36.77734375" style="74" customWidth="1"/>
    <col min="13067" max="13312" width="8.88671875" style="74"/>
    <col min="13313" max="13314" width="13.77734375" style="74" customWidth="1"/>
    <col min="13315" max="13316" width="18.77734375" style="74" customWidth="1"/>
    <col min="13317" max="13317" width="28.77734375" style="74" customWidth="1"/>
    <col min="13318" max="13318" width="15.77734375" style="74" customWidth="1"/>
    <col min="13319" max="13319" width="18.21875" style="74" customWidth="1"/>
    <col min="13320" max="13321" width="10.77734375" style="74" customWidth="1"/>
    <col min="13322" max="13322" width="36.77734375" style="74" customWidth="1"/>
    <col min="13323" max="13568" width="8.88671875" style="74"/>
    <col min="13569" max="13570" width="13.77734375" style="74" customWidth="1"/>
    <col min="13571" max="13572" width="18.77734375" style="74" customWidth="1"/>
    <col min="13573" max="13573" width="28.77734375" style="74" customWidth="1"/>
    <col min="13574" max="13574" width="15.77734375" style="74" customWidth="1"/>
    <col min="13575" max="13575" width="18.21875" style="74" customWidth="1"/>
    <col min="13576" max="13577" width="10.77734375" style="74" customWidth="1"/>
    <col min="13578" max="13578" width="36.77734375" style="74" customWidth="1"/>
    <col min="13579" max="13824" width="8.88671875" style="74"/>
    <col min="13825" max="13826" width="13.77734375" style="74" customWidth="1"/>
    <col min="13827" max="13828" width="18.77734375" style="74" customWidth="1"/>
    <col min="13829" max="13829" width="28.77734375" style="74" customWidth="1"/>
    <col min="13830" max="13830" width="15.77734375" style="74" customWidth="1"/>
    <col min="13831" max="13831" width="18.21875" style="74" customWidth="1"/>
    <col min="13832" max="13833" width="10.77734375" style="74" customWidth="1"/>
    <col min="13834" max="13834" width="36.77734375" style="74" customWidth="1"/>
    <col min="13835" max="14080" width="8.88671875" style="74"/>
    <col min="14081" max="14082" width="13.77734375" style="74" customWidth="1"/>
    <col min="14083" max="14084" width="18.77734375" style="74" customWidth="1"/>
    <col min="14085" max="14085" width="28.77734375" style="74" customWidth="1"/>
    <col min="14086" max="14086" width="15.77734375" style="74" customWidth="1"/>
    <col min="14087" max="14087" width="18.21875" style="74" customWidth="1"/>
    <col min="14088" max="14089" width="10.77734375" style="74" customWidth="1"/>
    <col min="14090" max="14090" width="36.77734375" style="74" customWidth="1"/>
    <col min="14091" max="14336" width="8.88671875" style="74"/>
    <col min="14337" max="14338" width="13.77734375" style="74" customWidth="1"/>
    <col min="14339" max="14340" width="18.77734375" style="74" customWidth="1"/>
    <col min="14341" max="14341" width="28.77734375" style="74" customWidth="1"/>
    <col min="14342" max="14342" width="15.77734375" style="74" customWidth="1"/>
    <col min="14343" max="14343" width="18.21875" style="74" customWidth="1"/>
    <col min="14344" max="14345" width="10.77734375" style="74" customWidth="1"/>
    <col min="14346" max="14346" width="36.77734375" style="74" customWidth="1"/>
    <col min="14347" max="14592" width="8.88671875" style="74"/>
    <col min="14593" max="14594" width="13.77734375" style="74" customWidth="1"/>
    <col min="14595" max="14596" width="18.77734375" style="74" customWidth="1"/>
    <col min="14597" max="14597" width="28.77734375" style="74" customWidth="1"/>
    <col min="14598" max="14598" width="15.77734375" style="74" customWidth="1"/>
    <col min="14599" max="14599" width="18.21875" style="74" customWidth="1"/>
    <col min="14600" max="14601" width="10.77734375" style="74" customWidth="1"/>
    <col min="14602" max="14602" width="36.77734375" style="74" customWidth="1"/>
    <col min="14603" max="14848" width="8.88671875" style="74"/>
    <col min="14849" max="14850" width="13.77734375" style="74" customWidth="1"/>
    <col min="14851" max="14852" width="18.77734375" style="74" customWidth="1"/>
    <col min="14853" max="14853" width="28.77734375" style="74" customWidth="1"/>
    <col min="14854" max="14854" width="15.77734375" style="74" customWidth="1"/>
    <col min="14855" max="14855" width="18.21875" style="74" customWidth="1"/>
    <col min="14856" max="14857" width="10.77734375" style="74" customWidth="1"/>
    <col min="14858" max="14858" width="36.77734375" style="74" customWidth="1"/>
    <col min="14859" max="15104" width="8.88671875" style="74"/>
    <col min="15105" max="15106" width="13.77734375" style="74" customWidth="1"/>
    <col min="15107" max="15108" width="18.77734375" style="74" customWidth="1"/>
    <col min="15109" max="15109" width="28.77734375" style="74" customWidth="1"/>
    <col min="15110" max="15110" width="15.77734375" style="74" customWidth="1"/>
    <col min="15111" max="15111" width="18.21875" style="74" customWidth="1"/>
    <col min="15112" max="15113" width="10.77734375" style="74" customWidth="1"/>
    <col min="15114" max="15114" width="36.77734375" style="74" customWidth="1"/>
    <col min="15115" max="15360" width="8.88671875" style="74"/>
    <col min="15361" max="15362" width="13.77734375" style="74" customWidth="1"/>
    <col min="15363" max="15364" width="18.77734375" style="74" customWidth="1"/>
    <col min="15365" max="15365" width="28.77734375" style="74" customWidth="1"/>
    <col min="15366" max="15366" width="15.77734375" style="74" customWidth="1"/>
    <col min="15367" max="15367" width="18.21875" style="74" customWidth="1"/>
    <col min="15368" max="15369" width="10.77734375" style="74" customWidth="1"/>
    <col min="15370" max="15370" width="36.77734375" style="74" customWidth="1"/>
    <col min="15371" max="15616" width="8.88671875" style="74"/>
    <col min="15617" max="15618" width="13.77734375" style="74" customWidth="1"/>
    <col min="15619" max="15620" width="18.77734375" style="74" customWidth="1"/>
    <col min="15621" max="15621" width="28.77734375" style="74" customWidth="1"/>
    <col min="15622" max="15622" width="15.77734375" style="74" customWidth="1"/>
    <col min="15623" max="15623" width="18.21875" style="74" customWidth="1"/>
    <col min="15624" max="15625" width="10.77734375" style="74" customWidth="1"/>
    <col min="15626" max="15626" width="36.77734375" style="74" customWidth="1"/>
    <col min="15627" max="15872" width="8.88671875" style="74"/>
    <col min="15873" max="15874" width="13.77734375" style="74" customWidth="1"/>
    <col min="15875" max="15876" width="18.77734375" style="74" customWidth="1"/>
    <col min="15877" max="15877" width="28.77734375" style="74" customWidth="1"/>
    <col min="15878" max="15878" width="15.77734375" style="74" customWidth="1"/>
    <col min="15879" max="15879" width="18.21875" style="74" customWidth="1"/>
    <col min="15880" max="15881" width="10.77734375" style="74" customWidth="1"/>
    <col min="15882" max="15882" width="36.77734375" style="74" customWidth="1"/>
    <col min="15883" max="16128" width="8.88671875" style="74"/>
    <col min="16129" max="16130" width="13.77734375" style="74" customWidth="1"/>
    <col min="16131" max="16132" width="18.77734375" style="74" customWidth="1"/>
    <col min="16133" max="16133" width="28.77734375" style="74" customWidth="1"/>
    <col min="16134" max="16134" width="15.77734375" style="74" customWidth="1"/>
    <col min="16135" max="16135" width="18.21875" style="74" customWidth="1"/>
    <col min="16136" max="16137" width="10.77734375" style="74" customWidth="1"/>
    <col min="16138" max="16138" width="36.77734375" style="74" customWidth="1"/>
    <col min="16139" max="16384" width="8.88671875" style="74"/>
  </cols>
  <sheetData>
    <row r="1" spans="1:10" ht="18.75">
      <c r="A1" s="73"/>
      <c r="B1" s="73"/>
      <c r="C1" s="73"/>
      <c r="E1" s="75"/>
    </row>
    <row r="2" spans="1:10" ht="27">
      <c r="A2" s="105" t="s">
        <v>116</v>
      </c>
      <c r="B2" s="105"/>
      <c r="C2" s="105"/>
      <c r="D2" s="105"/>
      <c r="E2" s="105"/>
      <c r="F2" s="105"/>
      <c r="G2" s="105"/>
      <c r="H2" s="105"/>
      <c r="I2" s="105"/>
      <c r="J2" s="105"/>
    </row>
    <row r="4" spans="1:10">
      <c r="J4" s="78" t="s">
        <v>117</v>
      </c>
    </row>
    <row r="5" spans="1:10" ht="20.100000000000001" customHeight="1">
      <c r="A5" s="106" t="s">
        <v>118</v>
      </c>
      <c r="B5" s="107"/>
      <c r="C5" s="106" t="s">
        <v>119</v>
      </c>
      <c r="D5" s="107"/>
      <c r="E5" s="107"/>
      <c r="F5" s="107"/>
      <c r="G5" s="106" t="s">
        <v>120</v>
      </c>
      <c r="H5" s="106" t="s">
        <v>121</v>
      </c>
      <c r="I5" s="106" t="s">
        <v>122</v>
      </c>
      <c r="J5" s="108" t="s">
        <v>123</v>
      </c>
    </row>
    <row r="6" spans="1:10" ht="27" customHeight="1">
      <c r="A6" s="79" t="s">
        <v>124</v>
      </c>
      <c r="B6" s="79" t="s">
        <v>125</v>
      </c>
      <c r="C6" s="80" t="s">
        <v>126</v>
      </c>
      <c r="D6" s="79" t="s">
        <v>127</v>
      </c>
      <c r="E6" s="79" t="s">
        <v>128</v>
      </c>
      <c r="F6" s="80" t="s">
        <v>129</v>
      </c>
      <c r="G6" s="106"/>
      <c r="H6" s="106"/>
      <c r="I6" s="106"/>
      <c r="J6" s="108"/>
    </row>
    <row r="7" spans="1:10" ht="27" customHeight="1">
      <c r="A7" s="79"/>
      <c r="B7" s="79"/>
      <c r="C7" s="80"/>
      <c r="D7" s="80"/>
      <c r="E7" s="80"/>
      <c r="F7" s="80"/>
      <c r="G7" s="81"/>
      <c r="H7" s="82">
        <f>SUM(H8:H248)</f>
        <v>6450000</v>
      </c>
      <c r="I7" s="82">
        <f>SUM(I8:I248)</f>
        <v>5450000</v>
      </c>
      <c r="J7" s="83"/>
    </row>
    <row r="8" spans="1:10" s="84" customFormat="1" ht="60" customHeight="1">
      <c r="A8" s="94" t="s">
        <v>130</v>
      </c>
      <c r="B8" s="94" t="s">
        <v>131</v>
      </c>
      <c r="C8" s="95" t="s">
        <v>132</v>
      </c>
      <c r="D8" s="96" t="s">
        <v>136</v>
      </c>
      <c r="E8" s="94" t="s">
        <v>133</v>
      </c>
      <c r="F8" s="95" t="s">
        <v>134</v>
      </c>
      <c r="G8" s="97" t="s">
        <v>135</v>
      </c>
      <c r="H8" s="98">
        <v>6450000</v>
      </c>
      <c r="I8" s="98">
        <v>5450000</v>
      </c>
      <c r="J8" s="97" t="s">
        <v>137</v>
      </c>
    </row>
    <row r="9" spans="1:10" s="89" customFormat="1" ht="69" customHeight="1">
      <c r="A9" s="85"/>
      <c r="B9" s="85"/>
      <c r="C9" s="85"/>
      <c r="D9" s="85"/>
      <c r="E9" s="85"/>
      <c r="F9" s="85"/>
      <c r="G9" s="86"/>
      <c r="H9" s="87"/>
      <c r="I9" s="87"/>
      <c r="J9" s="88"/>
    </row>
    <row r="10" spans="1:10" s="89" customFormat="1" ht="54.95" customHeight="1">
      <c r="A10" s="90"/>
      <c r="B10" s="90"/>
      <c r="C10" s="90"/>
      <c r="D10" s="90"/>
      <c r="E10" s="90"/>
      <c r="F10" s="91"/>
      <c r="G10" s="92"/>
      <c r="H10" s="92"/>
      <c r="I10" s="92"/>
      <c r="J10" s="93"/>
    </row>
    <row r="11" spans="1:10" s="89" customFormat="1" ht="54.95" customHeight="1">
      <c r="A11" s="90"/>
      <c r="B11" s="90"/>
      <c r="C11" s="90"/>
      <c r="D11" s="90"/>
      <c r="E11" s="90"/>
      <c r="F11" s="91"/>
      <c r="G11" s="92"/>
      <c r="H11" s="92"/>
      <c r="I11" s="92"/>
      <c r="J11" s="93"/>
    </row>
    <row r="12" spans="1:10" s="89" customFormat="1" ht="54.95" customHeight="1">
      <c r="A12" s="90"/>
      <c r="B12" s="90"/>
      <c r="C12" s="90"/>
      <c r="D12" s="90"/>
      <c r="E12" s="90"/>
      <c r="F12" s="91"/>
      <c r="G12" s="92"/>
      <c r="H12" s="92"/>
      <c r="I12" s="92"/>
      <c r="J12" s="93"/>
    </row>
    <row r="13" spans="1:10" s="89" customFormat="1" ht="54.95" customHeight="1">
      <c r="A13" s="90"/>
      <c r="B13" s="90"/>
      <c r="C13" s="90"/>
      <c r="D13" s="90"/>
      <c r="E13" s="90"/>
      <c r="F13" s="91"/>
      <c r="G13" s="92"/>
      <c r="H13" s="92"/>
      <c r="I13" s="92"/>
      <c r="J13" s="93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2" type="noConversion"/>
  <pageMargins left="0.24" right="0.16" top="0.63" bottom="0.56000000000000005" header="0.38" footer="0.28000000000000003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E11" sqref="E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91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D9" sqref="D9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92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7">
        <f>SUM(C8)</f>
        <v>40000</v>
      </c>
      <c r="D7" s="47">
        <f t="shared" ref="D7:F7" si="0">SUM(D8)</f>
        <v>-10000</v>
      </c>
      <c r="E7" s="47">
        <f t="shared" si="0"/>
        <v>0</v>
      </c>
      <c r="F7" s="47">
        <f t="shared" si="0"/>
        <v>30000</v>
      </c>
      <c r="G7" s="43"/>
    </row>
    <row r="8" spans="1:7" s="12" customFormat="1" ht="47.25" customHeight="1">
      <c r="A8" s="29" t="s">
        <v>78</v>
      </c>
      <c r="B8" s="29"/>
      <c r="C8" s="33">
        <f>SUM(C9:C19)</f>
        <v>40000</v>
      </c>
      <c r="D8" s="33">
        <f t="shared" ref="D8:F8" si="1">SUM(D9:D19)</f>
        <v>-10000</v>
      </c>
      <c r="E8" s="34">
        <f t="shared" si="1"/>
        <v>0</v>
      </c>
      <c r="F8" s="34">
        <f t="shared" si="1"/>
        <v>30000</v>
      </c>
      <c r="G8" s="20"/>
    </row>
    <row r="9" spans="1:7" s="14" customFormat="1" ht="47.25" customHeight="1">
      <c r="A9" s="35" t="s">
        <v>84</v>
      </c>
      <c r="B9" s="18" t="s">
        <v>86</v>
      </c>
      <c r="C9" s="21">
        <v>40000</v>
      </c>
      <c r="D9" s="21">
        <v>-10000</v>
      </c>
      <c r="E9" s="19">
        <v>0</v>
      </c>
      <c r="F9" s="19">
        <f>C9+D9+E9</f>
        <v>30000</v>
      </c>
      <c r="G9" s="31" t="s">
        <v>87</v>
      </c>
    </row>
    <row r="10" spans="1:7" s="14" customFormat="1" ht="47.25" customHeight="1">
      <c r="A10" s="35"/>
      <c r="B10" s="18"/>
      <c r="C10" s="21"/>
      <c r="D10" s="21"/>
      <c r="E10" s="19"/>
      <c r="F10" s="19"/>
      <c r="G10" s="31"/>
    </row>
    <row r="11" spans="1:7" s="14" customFormat="1" ht="47.25" customHeight="1">
      <c r="A11" s="35"/>
      <c r="B11" s="22"/>
      <c r="C11" s="21"/>
      <c r="D11" s="21"/>
      <c r="E11" s="21"/>
      <c r="F11" s="19"/>
      <c r="G11" s="31"/>
    </row>
    <row r="12" spans="1:7" s="14" customFormat="1" ht="47.25" customHeight="1">
      <c r="A12" s="35"/>
      <c r="B12" s="18"/>
      <c r="C12" s="21"/>
      <c r="D12" s="21"/>
      <c r="E12" s="21"/>
      <c r="F12" s="19"/>
      <c r="G12" s="31"/>
    </row>
    <row r="13" spans="1:7" s="14" customFormat="1" ht="47.25" customHeight="1">
      <c r="A13" s="35"/>
      <c r="B13" s="18"/>
      <c r="C13" s="21"/>
      <c r="D13" s="21"/>
      <c r="E13" s="21"/>
      <c r="F13" s="19"/>
      <c r="G13" s="31"/>
    </row>
    <row r="14" spans="1:7" s="14" customFormat="1" ht="47.25" customHeight="1">
      <c r="A14" s="35"/>
      <c r="B14" s="18"/>
      <c r="C14" s="21"/>
      <c r="D14" s="21"/>
      <c r="E14" s="21"/>
      <c r="F14" s="19"/>
      <c r="G14" s="31"/>
    </row>
    <row r="15" spans="1:7" s="14" customFormat="1" ht="47.25" customHeight="1">
      <c r="A15" s="35"/>
      <c r="B15" s="18"/>
      <c r="C15" s="21"/>
      <c r="D15" s="21"/>
      <c r="E15" s="21"/>
      <c r="F15" s="19"/>
      <c r="G15" s="32"/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5"/>
      <c r="C18" s="46"/>
      <c r="D18" s="46"/>
      <c r="E18" s="46"/>
      <c r="F18" s="46"/>
      <c r="G18" s="24"/>
    </row>
    <row r="19" spans="1:7" s="14" customFormat="1" ht="47.25" customHeight="1">
      <c r="A19" s="35"/>
      <c r="B19" s="18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19"/>
      <c r="F20" s="19"/>
      <c r="G20" s="32"/>
    </row>
    <row r="21" spans="1:7" s="14" customFormat="1" ht="47.25" customHeight="1">
      <c r="A21" s="35"/>
      <c r="B21" s="22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s="14" customFormat="1" ht="47.25" customHeight="1">
      <c r="A23" s="35"/>
      <c r="B23" s="22"/>
      <c r="C23" s="21"/>
      <c r="D23" s="21"/>
      <c r="E23" s="21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58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sqref="A1:G2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3" t="s">
        <v>3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40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50</v>
      </c>
      <c r="E6" s="27" t="s">
        <v>49</v>
      </c>
      <c r="F6" s="103"/>
      <c r="G6" s="104"/>
    </row>
    <row r="7" spans="1:7" s="12" customFormat="1" ht="47.25" customHeight="1">
      <c r="A7" s="29" t="s">
        <v>62</v>
      </c>
      <c r="B7" s="29"/>
      <c r="C7" s="34">
        <f>C8+C17+C32+C38+C40</f>
        <v>18221100</v>
      </c>
      <c r="D7" s="34">
        <f>D8+D17+D32+D38+D40</f>
        <v>-20447</v>
      </c>
      <c r="E7" s="34">
        <f>E8+E17+E32+E38+E40</f>
        <v>31714000</v>
      </c>
      <c r="F7" s="34">
        <f>F8+F17+F32+F38+F40</f>
        <v>49914653</v>
      </c>
      <c r="G7" s="20">
        <f>E7+D7</f>
        <v>31693553</v>
      </c>
    </row>
    <row r="8" spans="1:7" s="12" customFormat="1" ht="47.25" customHeight="1">
      <c r="A8" s="29" t="s">
        <v>7</v>
      </c>
      <c r="B8" s="29"/>
      <c r="C8" s="34">
        <f>SUM(C9:C16)</f>
        <v>9450000</v>
      </c>
      <c r="D8" s="33"/>
      <c r="E8" s="34">
        <f>SUM(E9:E16)</f>
        <v>13940000</v>
      </c>
      <c r="F8" s="34">
        <f>SUM(F9:F16)</f>
        <v>23390000</v>
      </c>
      <c r="G8" s="20"/>
    </row>
    <row r="9" spans="1:7" s="12" customFormat="1" ht="47.25" customHeight="1">
      <c r="A9" s="61" t="s">
        <v>55</v>
      </c>
      <c r="B9" s="62" t="s">
        <v>53</v>
      </c>
      <c r="C9" s="46">
        <v>0</v>
      </c>
      <c r="D9" s="60"/>
      <c r="E9" s="64">
        <v>150000</v>
      </c>
      <c r="F9" s="63">
        <f>SUM(C9:E9)</f>
        <v>150000</v>
      </c>
      <c r="G9" s="24"/>
    </row>
    <row r="10" spans="1:7" s="14" customFormat="1" ht="47.25" customHeight="1">
      <c r="A10" s="35" t="s">
        <v>54</v>
      </c>
      <c r="B10" s="18" t="s">
        <v>23</v>
      </c>
      <c r="C10" s="21">
        <v>1000000</v>
      </c>
      <c r="D10" s="21"/>
      <c r="E10" s="21">
        <v>1250000</v>
      </c>
      <c r="F10" s="63">
        <f t="shared" ref="F10:F16" si="0">SUM(C10:E10)</f>
        <v>2250000</v>
      </c>
      <c r="G10" s="31"/>
    </row>
    <row r="11" spans="1:7" s="14" customFormat="1" ht="47.25" customHeight="1">
      <c r="A11" s="35" t="s">
        <v>22</v>
      </c>
      <c r="B11" s="18" t="s">
        <v>27</v>
      </c>
      <c r="C11" s="21">
        <v>3000000</v>
      </c>
      <c r="D11" s="21"/>
      <c r="E11" s="21">
        <v>2000000</v>
      </c>
      <c r="F11" s="63">
        <f t="shared" si="0"/>
        <v>5000000</v>
      </c>
      <c r="G11" s="31"/>
    </row>
    <row r="12" spans="1:7" s="14" customFormat="1" ht="47.25" customHeight="1">
      <c r="A12" s="55" t="s">
        <v>24</v>
      </c>
      <c r="B12" s="18" t="s">
        <v>28</v>
      </c>
      <c r="C12" s="21">
        <v>250000</v>
      </c>
      <c r="D12" s="21"/>
      <c r="E12" s="21">
        <v>250000</v>
      </c>
      <c r="F12" s="63">
        <f t="shared" si="0"/>
        <v>500000</v>
      </c>
      <c r="G12" s="31"/>
    </row>
    <row r="13" spans="1:7" s="14" customFormat="1" ht="47.25" customHeight="1">
      <c r="A13" s="59" t="s">
        <v>51</v>
      </c>
      <c r="B13" s="18" t="s">
        <v>56</v>
      </c>
      <c r="C13" s="21">
        <v>0</v>
      </c>
      <c r="D13" s="21"/>
      <c r="E13" s="21">
        <v>150000</v>
      </c>
      <c r="F13" s="63">
        <f t="shared" si="0"/>
        <v>150000</v>
      </c>
      <c r="G13" s="31"/>
    </row>
    <row r="14" spans="1:7" s="14" customFormat="1" ht="47.25" customHeight="1">
      <c r="A14" s="59" t="s">
        <v>51</v>
      </c>
      <c r="B14" s="18" t="s">
        <v>52</v>
      </c>
      <c r="C14" s="21">
        <v>0</v>
      </c>
      <c r="D14" s="21"/>
      <c r="E14" s="21">
        <v>50000</v>
      </c>
      <c r="F14" s="63">
        <f t="shared" si="0"/>
        <v>50000</v>
      </c>
      <c r="G14" s="31"/>
    </row>
    <row r="15" spans="1:7" s="14" customFormat="1" ht="61.5" customHeight="1">
      <c r="A15" s="59" t="s">
        <v>51</v>
      </c>
      <c r="B15" s="18" t="s">
        <v>72</v>
      </c>
      <c r="C15" s="21">
        <v>200000</v>
      </c>
      <c r="D15" s="21"/>
      <c r="E15" s="21">
        <v>90000</v>
      </c>
      <c r="F15" s="63">
        <f t="shared" si="0"/>
        <v>290000</v>
      </c>
      <c r="G15" s="31"/>
    </row>
    <row r="16" spans="1:7" s="14" customFormat="1" ht="47.25" customHeight="1">
      <c r="A16" s="56" t="s">
        <v>25</v>
      </c>
      <c r="B16" s="18" t="s">
        <v>41</v>
      </c>
      <c r="C16" s="21">
        <v>5000000</v>
      </c>
      <c r="D16" s="21"/>
      <c r="E16" s="21">
        <v>10000000</v>
      </c>
      <c r="F16" s="63">
        <f t="shared" si="0"/>
        <v>15000000</v>
      </c>
      <c r="G16" s="31"/>
    </row>
    <row r="17" spans="1:7" s="12" customFormat="1" ht="47.25" customHeight="1">
      <c r="A17" s="29" t="s">
        <v>36</v>
      </c>
      <c r="B17" s="29"/>
      <c r="C17" s="34">
        <f>SUM(C18:C31)</f>
        <v>6014100</v>
      </c>
      <c r="D17" s="34">
        <f>SUM(D18:D31)</f>
        <v>-10000</v>
      </c>
      <c r="E17" s="34">
        <f>SUM(E18:E31)</f>
        <v>2664000</v>
      </c>
      <c r="F17" s="34">
        <f>SUM(F18:F31)</f>
        <v>8668100</v>
      </c>
      <c r="G17" s="20"/>
    </row>
    <row r="18" spans="1:7" s="14" customFormat="1" ht="47.25" customHeight="1">
      <c r="A18" s="55" t="s">
        <v>13</v>
      </c>
      <c r="B18" s="18" t="s">
        <v>29</v>
      </c>
      <c r="C18" s="21">
        <v>15000</v>
      </c>
      <c r="D18" s="21"/>
      <c r="E18" s="21">
        <v>35000</v>
      </c>
      <c r="F18" s="19">
        <f>SUM(C18:E18)</f>
        <v>50000</v>
      </c>
      <c r="G18" s="31"/>
    </row>
    <row r="19" spans="1:7" s="14" customFormat="1" ht="47.25" customHeight="1">
      <c r="A19" s="55" t="s">
        <v>13</v>
      </c>
      <c r="B19" s="18" t="s">
        <v>30</v>
      </c>
      <c r="C19" s="21">
        <v>200100</v>
      </c>
      <c r="D19" s="21"/>
      <c r="E19" s="21">
        <v>200000</v>
      </c>
      <c r="F19" s="19">
        <f t="shared" ref="F19:F31" si="1">SUM(C19:E19)</f>
        <v>400100</v>
      </c>
      <c r="G19" s="31"/>
    </row>
    <row r="20" spans="1:7" s="14" customFormat="1" ht="47.25" customHeight="1">
      <c r="A20" s="55" t="s">
        <v>13</v>
      </c>
      <c r="B20" s="18" t="s">
        <v>26</v>
      </c>
      <c r="C20" s="21">
        <v>660000</v>
      </c>
      <c r="D20" s="21"/>
      <c r="E20" s="21">
        <v>60000</v>
      </c>
      <c r="F20" s="19">
        <f t="shared" si="1"/>
        <v>720000</v>
      </c>
      <c r="G20" s="31"/>
    </row>
    <row r="21" spans="1:7" s="14" customFormat="1" ht="47.25" customHeight="1">
      <c r="A21" s="59" t="s">
        <v>13</v>
      </c>
      <c r="B21" s="18" t="s">
        <v>71</v>
      </c>
      <c r="C21" s="21">
        <v>301000</v>
      </c>
      <c r="D21" s="21"/>
      <c r="E21" s="21">
        <v>199000</v>
      </c>
      <c r="F21" s="19">
        <f t="shared" si="1"/>
        <v>500000</v>
      </c>
      <c r="G21" s="31"/>
    </row>
    <row r="22" spans="1:7" s="14" customFormat="1" ht="47.25" customHeight="1">
      <c r="A22" s="55" t="s">
        <v>14</v>
      </c>
      <c r="B22" s="18" t="s">
        <v>42</v>
      </c>
      <c r="C22" s="21">
        <v>125000</v>
      </c>
      <c r="D22" s="21"/>
      <c r="E22" s="21">
        <v>175000</v>
      </c>
      <c r="F22" s="19">
        <f t="shared" si="1"/>
        <v>300000</v>
      </c>
      <c r="G22" s="31"/>
    </row>
    <row r="23" spans="1:7" s="14" customFormat="1" ht="58.5" customHeight="1">
      <c r="A23" s="55" t="s">
        <v>14</v>
      </c>
      <c r="B23" s="18" t="s">
        <v>43</v>
      </c>
      <c r="C23" s="21">
        <v>30000</v>
      </c>
      <c r="D23" s="21"/>
      <c r="E23" s="21">
        <v>1470000</v>
      </c>
      <c r="F23" s="19">
        <f t="shared" si="1"/>
        <v>1500000</v>
      </c>
      <c r="G23" s="30" t="s">
        <v>112</v>
      </c>
    </row>
    <row r="24" spans="1:7" s="14" customFormat="1" ht="66.75" customHeight="1">
      <c r="A24" s="99" t="s">
        <v>14</v>
      </c>
      <c r="B24" s="18" t="s">
        <v>138</v>
      </c>
      <c r="C24" s="21">
        <v>40000</v>
      </c>
      <c r="D24" s="21">
        <v>-10000</v>
      </c>
      <c r="E24" s="21"/>
      <c r="F24" s="19">
        <f t="shared" ref="F24" si="2">SUM(C24:E24)</f>
        <v>30000</v>
      </c>
      <c r="G24" s="31"/>
    </row>
    <row r="25" spans="1:7" s="14" customFormat="1" ht="47.25" customHeight="1">
      <c r="A25" s="57" t="s">
        <v>14</v>
      </c>
      <c r="B25" s="18" t="s">
        <v>44</v>
      </c>
      <c r="C25" s="21">
        <v>200000</v>
      </c>
      <c r="D25" s="21"/>
      <c r="E25" s="21">
        <v>80000</v>
      </c>
      <c r="F25" s="19">
        <f t="shared" si="1"/>
        <v>280000</v>
      </c>
      <c r="G25" s="31"/>
    </row>
    <row r="26" spans="1:7" s="14" customFormat="1" ht="47.25" customHeight="1">
      <c r="A26" s="59" t="s">
        <v>14</v>
      </c>
      <c r="B26" s="18" t="s">
        <v>113</v>
      </c>
      <c r="C26" s="21">
        <v>30000</v>
      </c>
      <c r="D26" s="21"/>
      <c r="E26" s="21">
        <v>20000</v>
      </c>
      <c r="F26" s="19">
        <f>SUM(C26:E26)</f>
        <v>50000</v>
      </c>
      <c r="G26" s="31"/>
    </row>
    <row r="27" spans="1:7" s="14" customFormat="1" ht="59.25" customHeight="1">
      <c r="A27" s="59" t="s">
        <v>14</v>
      </c>
      <c r="B27" s="18" t="s">
        <v>85</v>
      </c>
      <c r="C27" s="21">
        <v>3150000</v>
      </c>
      <c r="D27" s="21"/>
      <c r="E27" s="21"/>
      <c r="F27" s="19">
        <f>SUM(C27:E27)</f>
        <v>3150000</v>
      </c>
      <c r="G27" s="30" t="s">
        <v>88</v>
      </c>
    </row>
    <row r="28" spans="1:7" s="14" customFormat="1" ht="47.25" customHeight="1">
      <c r="A28" s="59" t="s">
        <v>69</v>
      </c>
      <c r="B28" s="18" t="s">
        <v>68</v>
      </c>
      <c r="C28" s="21">
        <v>10000</v>
      </c>
      <c r="D28" s="21"/>
      <c r="E28" s="21">
        <v>50000</v>
      </c>
      <c r="F28" s="19">
        <f>SUM(C28:E28)</f>
        <v>60000</v>
      </c>
      <c r="G28" s="31"/>
    </row>
    <row r="29" spans="1:7" s="14" customFormat="1" ht="47.25" customHeight="1">
      <c r="A29" s="55" t="s">
        <v>15</v>
      </c>
      <c r="B29" s="18" t="s">
        <v>45</v>
      </c>
      <c r="C29" s="21">
        <v>1100000</v>
      </c>
      <c r="D29" s="21"/>
      <c r="E29" s="21">
        <v>150000</v>
      </c>
      <c r="F29" s="19">
        <f>SUM(C29:E29)</f>
        <v>1250000</v>
      </c>
      <c r="G29" s="31"/>
    </row>
    <row r="30" spans="1:7" s="14" customFormat="1" ht="47.25" customHeight="1">
      <c r="A30" s="55" t="s">
        <v>15</v>
      </c>
      <c r="B30" s="18" t="s">
        <v>31</v>
      </c>
      <c r="C30" s="21">
        <v>100000</v>
      </c>
      <c r="D30" s="21"/>
      <c r="E30" s="21">
        <v>200000</v>
      </c>
      <c r="F30" s="19">
        <f t="shared" si="1"/>
        <v>300000</v>
      </c>
      <c r="G30" s="31"/>
    </row>
    <row r="31" spans="1:7" s="14" customFormat="1" ht="47.25" customHeight="1">
      <c r="A31" s="55" t="s">
        <v>32</v>
      </c>
      <c r="B31" s="18" t="s">
        <v>58</v>
      </c>
      <c r="C31" s="21">
        <v>53000</v>
      </c>
      <c r="D31" s="21"/>
      <c r="E31" s="21">
        <v>25000</v>
      </c>
      <c r="F31" s="19">
        <f t="shared" si="1"/>
        <v>78000</v>
      </c>
      <c r="G31" s="31"/>
    </row>
    <row r="32" spans="1:7" s="12" customFormat="1" ht="47.25" customHeight="1">
      <c r="A32" s="29" t="s">
        <v>37</v>
      </c>
      <c r="B32" s="29"/>
      <c r="C32" s="34">
        <f>SUM(C33:C37)</f>
        <v>1940000</v>
      </c>
      <c r="D32" s="34">
        <f t="shared" ref="D32:F32" si="3">SUM(D33:D37)</f>
        <v>0</v>
      </c>
      <c r="E32" s="34">
        <f t="shared" si="3"/>
        <v>10500000</v>
      </c>
      <c r="F32" s="34">
        <f t="shared" si="3"/>
        <v>12440000</v>
      </c>
      <c r="G32" s="20"/>
    </row>
    <row r="33" spans="1:7" s="14" customFormat="1" ht="47.25" customHeight="1">
      <c r="A33" s="55" t="s">
        <v>33</v>
      </c>
      <c r="B33" s="18" t="s">
        <v>57</v>
      </c>
      <c r="C33" s="21">
        <v>240000</v>
      </c>
      <c r="D33" s="21"/>
      <c r="E33" s="21">
        <v>3760000</v>
      </c>
      <c r="F33" s="19">
        <f>SUM(C33:E33)</f>
        <v>4000000</v>
      </c>
      <c r="G33" s="31"/>
    </row>
    <row r="34" spans="1:7" s="14" customFormat="1" ht="47.25" customHeight="1">
      <c r="A34" s="55" t="s">
        <v>33</v>
      </c>
      <c r="B34" s="18" t="s">
        <v>59</v>
      </c>
      <c r="C34" s="21">
        <v>0</v>
      </c>
      <c r="D34" s="21"/>
      <c r="E34" s="21">
        <v>4500000</v>
      </c>
      <c r="F34" s="19">
        <f t="shared" ref="F34:F37" si="4">SUM(C34:E34)</f>
        <v>4500000</v>
      </c>
      <c r="G34" s="31"/>
    </row>
    <row r="35" spans="1:7" s="14" customFormat="1" ht="47.25" customHeight="1">
      <c r="A35" s="55" t="s">
        <v>33</v>
      </c>
      <c r="B35" s="18" t="s">
        <v>46</v>
      </c>
      <c r="C35" s="21">
        <v>960000</v>
      </c>
      <c r="D35" s="21"/>
      <c r="E35" s="21">
        <v>2040000</v>
      </c>
      <c r="F35" s="19">
        <f t="shared" si="4"/>
        <v>3000000</v>
      </c>
      <c r="G35" s="31"/>
    </row>
    <row r="36" spans="1:7" s="14" customFormat="1" ht="47.25" customHeight="1">
      <c r="A36" s="55" t="s">
        <v>33</v>
      </c>
      <c r="B36" s="18" t="s">
        <v>47</v>
      </c>
      <c r="C36" s="21">
        <v>140000</v>
      </c>
      <c r="D36" s="21"/>
      <c r="E36" s="21">
        <v>100000</v>
      </c>
      <c r="F36" s="19">
        <f t="shared" si="4"/>
        <v>240000</v>
      </c>
      <c r="G36" s="31"/>
    </row>
    <row r="37" spans="1:7" s="14" customFormat="1" ht="47.25" customHeight="1">
      <c r="A37" s="57" t="s">
        <v>33</v>
      </c>
      <c r="B37" s="18" t="s">
        <v>48</v>
      </c>
      <c r="C37" s="21">
        <v>600000</v>
      </c>
      <c r="D37" s="21"/>
      <c r="E37" s="21">
        <v>100000</v>
      </c>
      <c r="F37" s="19">
        <f t="shared" si="4"/>
        <v>700000</v>
      </c>
      <c r="G37" s="31"/>
    </row>
    <row r="38" spans="1:7" s="12" customFormat="1" ht="47.25" customHeight="1">
      <c r="A38" s="48" t="s">
        <v>38</v>
      </c>
      <c r="B38" s="29"/>
      <c r="C38" s="34">
        <f>SUM(C39)</f>
        <v>0</v>
      </c>
      <c r="D38" s="34">
        <f t="shared" ref="D38:E38" si="5">SUM(D39)</f>
        <v>0</v>
      </c>
      <c r="E38" s="34">
        <f t="shared" si="5"/>
        <v>100000</v>
      </c>
      <c r="F38" s="34">
        <f>SUM(C38:E38)</f>
        <v>100000</v>
      </c>
      <c r="G38" s="20"/>
    </row>
    <row r="39" spans="1:7" s="14" customFormat="1" ht="47.25" customHeight="1">
      <c r="A39" s="55" t="s">
        <v>34</v>
      </c>
      <c r="B39" s="18" t="s">
        <v>139</v>
      </c>
      <c r="C39" s="21">
        <v>0</v>
      </c>
      <c r="D39" s="21"/>
      <c r="E39" s="21">
        <v>100000</v>
      </c>
      <c r="F39" s="19">
        <f>SUM(C39:E39)</f>
        <v>100000</v>
      </c>
      <c r="G39" s="31"/>
    </row>
    <row r="40" spans="1:7" s="12" customFormat="1" ht="47.25" customHeight="1">
      <c r="A40" s="48" t="s">
        <v>39</v>
      </c>
      <c r="B40" s="29"/>
      <c r="C40" s="34">
        <f>SUM(C41:C46)</f>
        <v>817000</v>
      </c>
      <c r="D40" s="34">
        <f t="shared" ref="D40:F40" si="6">SUM(D41:D46)</f>
        <v>-10447</v>
      </c>
      <c r="E40" s="34">
        <f t="shared" si="6"/>
        <v>4510000</v>
      </c>
      <c r="F40" s="34">
        <f t="shared" si="6"/>
        <v>5316553</v>
      </c>
      <c r="G40" s="20"/>
    </row>
    <row r="41" spans="1:7" s="12" customFormat="1" ht="47.25" customHeight="1">
      <c r="A41" s="72" t="s">
        <v>96</v>
      </c>
      <c r="B41" s="70" t="s">
        <v>109</v>
      </c>
      <c r="C41" s="63">
        <v>17000</v>
      </c>
      <c r="D41" s="71"/>
      <c r="E41" s="63">
        <v>30000</v>
      </c>
      <c r="F41" s="63">
        <v>47000</v>
      </c>
      <c r="G41" s="24"/>
    </row>
    <row r="42" spans="1:7" s="12" customFormat="1" ht="47.25" customHeight="1">
      <c r="A42" s="69" t="s">
        <v>108</v>
      </c>
      <c r="B42" s="18" t="s">
        <v>60</v>
      </c>
      <c r="C42" s="21">
        <v>0</v>
      </c>
      <c r="D42" s="21"/>
      <c r="E42" s="21">
        <v>492000</v>
      </c>
      <c r="F42" s="19">
        <f>SUM(C42:E42)</f>
        <v>492000</v>
      </c>
      <c r="G42" s="24"/>
    </row>
    <row r="43" spans="1:7" s="14" customFormat="1" ht="47.25" customHeight="1">
      <c r="A43" s="69" t="s">
        <v>96</v>
      </c>
      <c r="B43" s="18" t="s">
        <v>61</v>
      </c>
      <c r="C43" s="21">
        <v>0</v>
      </c>
      <c r="D43" s="21"/>
      <c r="E43" s="21">
        <v>8000</v>
      </c>
      <c r="F43" s="19">
        <f>SUM(C43:E43)</f>
        <v>8000</v>
      </c>
      <c r="G43" s="31"/>
    </row>
    <row r="44" spans="1:7" s="14" customFormat="1" ht="63" customHeight="1">
      <c r="A44" s="69" t="s">
        <v>96</v>
      </c>
      <c r="B44" s="18" t="s">
        <v>140</v>
      </c>
      <c r="C44" s="21">
        <v>0</v>
      </c>
      <c r="D44" s="21"/>
      <c r="E44" s="21">
        <v>500000</v>
      </c>
      <c r="F44" s="19">
        <f>SUM(C44:E44)</f>
        <v>500000</v>
      </c>
      <c r="G44" s="31"/>
    </row>
    <row r="45" spans="1:7" s="14" customFormat="1" ht="47.25" customHeight="1">
      <c r="A45" s="57" t="s">
        <v>35</v>
      </c>
      <c r="B45" s="18" t="s">
        <v>141</v>
      </c>
      <c r="C45" s="21">
        <v>700000</v>
      </c>
      <c r="D45" s="21"/>
      <c r="E45" s="21">
        <v>3480000</v>
      </c>
      <c r="F45" s="19">
        <f>SUM(C45:E45)</f>
        <v>4180000</v>
      </c>
      <c r="G45" s="31"/>
    </row>
    <row r="46" spans="1:7" s="14" customFormat="1" ht="66" customHeight="1">
      <c r="A46" s="59" t="s">
        <v>110</v>
      </c>
      <c r="B46" s="18" t="s">
        <v>111</v>
      </c>
      <c r="C46" s="21">
        <v>100000</v>
      </c>
      <c r="D46" s="21">
        <v>-10447</v>
      </c>
      <c r="E46" s="21"/>
      <c r="F46" s="19">
        <f>SUM(C46:E46)</f>
        <v>89553</v>
      </c>
      <c r="G46" s="31"/>
    </row>
    <row r="47" spans="1:7" s="14" customFormat="1" ht="47.25" customHeight="1">
      <c r="A47" s="59"/>
      <c r="B47" s="68"/>
      <c r="C47" s="68"/>
      <c r="D47" s="68"/>
      <c r="E47" s="68"/>
      <c r="F47" s="68"/>
      <c r="G47" s="31"/>
    </row>
    <row r="48" spans="1:7" s="14" customFormat="1" ht="47.25" customHeight="1">
      <c r="A48" s="36"/>
      <c r="B48" s="37"/>
      <c r="C48" s="38"/>
      <c r="D48" s="38"/>
      <c r="E48" s="38"/>
      <c r="F48" s="39"/>
      <c r="G48" s="40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 ht="14.25">
      <c r="A100" s="13"/>
      <c r="B100" s="13"/>
      <c r="C100" s="13"/>
      <c r="D100" s="13"/>
      <c r="E100" s="13"/>
      <c r="F100" s="13"/>
      <c r="G100" s="16"/>
    </row>
    <row r="101" spans="1:7" ht="14.25">
      <c r="A101" s="13"/>
      <c r="B101" s="13"/>
      <c r="C101" s="13"/>
      <c r="D101" s="13"/>
      <c r="E101" s="13"/>
      <c r="F101" s="13"/>
      <c r="G101" s="16"/>
    </row>
    <row r="102" spans="1:7" ht="14.25">
      <c r="A102" s="13"/>
      <c r="B102" s="13"/>
      <c r="C102" s="13"/>
      <c r="D102" s="13"/>
      <c r="E102" s="13"/>
      <c r="F102" s="13"/>
      <c r="G102" s="16"/>
    </row>
    <row r="103" spans="1:7" ht="14.25">
      <c r="A103" s="13"/>
      <c r="B103" s="13"/>
      <c r="C103" s="13"/>
      <c r="D103" s="13"/>
      <c r="E103" s="13"/>
      <c r="F103" s="13"/>
      <c r="G103" s="16"/>
    </row>
    <row r="104" spans="1:7" ht="14.25">
      <c r="A104" s="13"/>
      <c r="B104" s="13"/>
      <c r="C104" s="13"/>
      <c r="D104" s="13"/>
      <c r="E104" s="13"/>
      <c r="F104" s="13"/>
      <c r="G104" s="16"/>
    </row>
    <row r="105" spans="1:7" ht="14.25">
      <c r="A105" s="13"/>
      <c r="B105" s="13"/>
      <c r="C105" s="13"/>
      <c r="D105" s="13"/>
      <c r="E105" s="13"/>
      <c r="F105" s="13"/>
      <c r="G105" s="16"/>
    </row>
    <row r="106" spans="1:7" ht="14.25">
      <c r="A106" s="13"/>
      <c r="B106" s="13"/>
      <c r="C106" s="13"/>
      <c r="D106" s="13"/>
      <c r="E106" s="13"/>
      <c r="F106" s="13"/>
      <c r="G106" s="16"/>
    </row>
    <row r="107" spans="1:7" ht="14.25">
      <c r="A107" s="13"/>
      <c r="B107" s="13"/>
      <c r="C107" s="13"/>
      <c r="D107" s="13"/>
      <c r="E107" s="13"/>
      <c r="F107" s="13"/>
      <c r="G107" s="16"/>
    </row>
    <row r="108" spans="1:7" ht="14.25">
      <c r="A108" s="13"/>
      <c r="B108" s="13"/>
      <c r="C108" s="13"/>
      <c r="D108" s="13"/>
      <c r="E108" s="13"/>
      <c r="F108" s="13"/>
      <c r="G108" s="16"/>
    </row>
    <row r="109" spans="1:7" ht="14.25">
      <c r="A109" s="13"/>
      <c r="B109" s="13"/>
      <c r="C109" s="13"/>
      <c r="D109" s="13"/>
      <c r="E109" s="13"/>
      <c r="F109" s="13"/>
      <c r="G109" s="16"/>
    </row>
    <row r="110" spans="1:7" ht="14.25">
      <c r="A110" s="13"/>
      <c r="B110" s="13"/>
      <c r="C110" s="13"/>
      <c r="D110" s="13"/>
      <c r="E110" s="13"/>
      <c r="F110" s="13"/>
      <c r="G110" s="16"/>
    </row>
    <row r="111" spans="1:7" ht="14.25">
      <c r="A111" s="13"/>
      <c r="B111" s="13"/>
      <c r="C111" s="13"/>
      <c r="D111" s="13"/>
      <c r="E111" s="13"/>
      <c r="F111" s="13"/>
      <c r="G111" s="16"/>
    </row>
    <row r="112" spans="1:7" ht="14.25">
      <c r="A112" s="13"/>
      <c r="B112" s="13"/>
      <c r="C112" s="13"/>
      <c r="D112" s="13"/>
      <c r="E112" s="13"/>
      <c r="F112" s="13"/>
      <c r="G112" s="16"/>
    </row>
    <row r="113" spans="1:7" ht="14.25">
      <c r="A113" s="13"/>
      <c r="B113" s="13"/>
      <c r="C113" s="13"/>
      <c r="D113" s="13"/>
      <c r="E113" s="13"/>
      <c r="F113" s="13"/>
      <c r="G113" s="16"/>
    </row>
    <row r="114" spans="1:7" ht="14.25">
      <c r="A114" s="13"/>
      <c r="B114" s="13"/>
      <c r="C114" s="13"/>
      <c r="D114" s="13"/>
      <c r="E114" s="13"/>
      <c r="F114" s="13"/>
      <c r="G114" s="16"/>
    </row>
    <row r="115" spans="1:7" ht="14.25">
      <c r="A115" s="13"/>
      <c r="B115" s="13"/>
      <c r="C115" s="13"/>
      <c r="D115" s="13"/>
      <c r="E115" s="13"/>
      <c r="F115" s="13"/>
      <c r="G115" s="16"/>
    </row>
    <row r="116" spans="1:7" ht="14.25">
      <c r="A116" s="13"/>
      <c r="B116" s="13"/>
      <c r="C116" s="13"/>
      <c r="D116" s="13"/>
      <c r="E116" s="13"/>
      <c r="F116" s="13"/>
      <c r="G116" s="16"/>
    </row>
    <row r="117" spans="1:7" ht="14.25">
      <c r="A117" s="13"/>
      <c r="B117" s="13"/>
      <c r="C117" s="13"/>
      <c r="D117" s="13"/>
      <c r="E117" s="13"/>
      <c r="F117" s="13"/>
      <c r="G117" s="16"/>
    </row>
    <row r="118" spans="1:7" ht="14.25">
      <c r="A118" s="13"/>
      <c r="B118" s="13"/>
      <c r="C118" s="13"/>
      <c r="D118" s="13"/>
      <c r="E118" s="13"/>
      <c r="F118" s="13"/>
      <c r="G118" s="16"/>
    </row>
    <row r="119" spans="1:7" ht="14.25">
      <c r="A119" s="13"/>
      <c r="B119" s="13"/>
      <c r="C119" s="13"/>
      <c r="D119" s="13"/>
      <c r="E119" s="13"/>
      <c r="F119" s="13"/>
      <c r="G119" s="16"/>
    </row>
    <row r="120" spans="1:7" ht="14.25">
      <c r="A120" s="13"/>
      <c r="B120" s="13"/>
      <c r="C120" s="13"/>
      <c r="D120" s="13"/>
      <c r="E120" s="13"/>
      <c r="F120" s="13"/>
      <c r="G120" s="16"/>
    </row>
    <row r="121" spans="1:7" ht="14.25">
      <c r="A121" s="13"/>
      <c r="B121" s="13"/>
      <c r="C121" s="13"/>
      <c r="D121" s="13"/>
      <c r="E121" s="13"/>
      <c r="F121" s="13"/>
      <c r="G121" s="16"/>
    </row>
    <row r="122" spans="1:7">
      <c r="G122" s="17"/>
    </row>
    <row r="123" spans="1:7">
      <c r="G123" s="17"/>
    </row>
    <row r="124" spans="1:7">
      <c r="G124" s="17"/>
    </row>
    <row r="125" spans="1:7">
      <c r="G125" s="17"/>
    </row>
    <row r="126" spans="1:7">
      <c r="G126" s="17"/>
    </row>
    <row r="127" spans="1:7">
      <c r="G127" s="17"/>
    </row>
    <row r="128" spans="1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  <row r="1237" spans="7:7">
      <c r="G1237" s="17"/>
    </row>
    <row r="1238" spans="7:7">
      <c r="G1238" s="17"/>
    </row>
    <row r="1239" spans="7:7">
      <c r="G1239" s="17"/>
    </row>
    <row r="1240" spans="7:7">
      <c r="G1240" s="17"/>
    </row>
    <row r="1241" spans="7:7">
      <c r="G1241" s="17"/>
    </row>
    <row r="1242" spans="7:7">
      <c r="G1242" s="17"/>
    </row>
    <row r="1243" spans="7:7">
      <c r="G1243" s="17"/>
    </row>
    <row r="1244" spans="7:7">
      <c r="G1244" s="17"/>
    </row>
    <row r="1245" spans="7:7">
      <c r="G1245" s="17"/>
    </row>
    <row r="1246" spans="7:7">
      <c r="G1246" s="17"/>
    </row>
    <row r="1247" spans="7:7">
      <c r="G1247" s="17"/>
    </row>
    <row r="1248" spans="7:7">
      <c r="G1248" s="17"/>
    </row>
    <row r="1249" spans="7:7">
      <c r="G1249" s="17"/>
    </row>
    <row r="1250" spans="7:7">
      <c r="G1250" s="17"/>
    </row>
    <row r="1251" spans="7:7">
      <c r="G1251" s="17"/>
    </row>
    <row r="1252" spans="7:7">
      <c r="G1252" s="17"/>
    </row>
    <row r="1253" spans="7:7">
      <c r="G1253" s="17"/>
    </row>
    <row r="1254" spans="7:7">
      <c r="G1254" s="17"/>
    </row>
    <row r="1255" spans="7:7">
      <c r="G1255" s="17"/>
    </row>
    <row r="1256" spans="7:7">
      <c r="G1256" s="17"/>
    </row>
    <row r="1257" spans="7:7">
      <c r="G1257" s="17"/>
    </row>
    <row r="1258" spans="7:7">
      <c r="G1258" s="17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7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20" sqref="A1:XFD20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70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66</v>
      </c>
      <c r="C8" s="66">
        <f>SUM(C9:C10)</f>
        <v>5000000</v>
      </c>
      <c r="D8" s="66">
        <f t="shared" ref="D8:F8" si="0">SUM(D9:D10)</f>
        <v>0</v>
      </c>
      <c r="E8" s="66">
        <f t="shared" si="0"/>
        <v>10000000</v>
      </c>
      <c r="F8" s="66">
        <f t="shared" si="0"/>
        <v>15000000</v>
      </c>
      <c r="G8" s="20"/>
    </row>
    <row r="9" spans="1:7" s="14" customFormat="1" ht="47.25" customHeight="1">
      <c r="A9" s="109"/>
      <c r="B9" s="18" t="s">
        <v>20</v>
      </c>
      <c r="C9" s="21">
        <v>5000000</v>
      </c>
      <c r="D9" s="21"/>
      <c r="E9" s="65">
        <v>10000000</v>
      </c>
      <c r="F9" s="19">
        <f>SUM(C9:E9)</f>
        <v>15000000</v>
      </c>
      <c r="G9" s="31" t="s">
        <v>21</v>
      </c>
    </row>
    <row r="10" spans="1:7" s="14" customFormat="1" ht="47.25" customHeight="1">
      <c r="A10" s="109"/>
      <c r="B10" s="18"/>
      <c r="C10" s="21"/>
      <c r="D10" s="21"/>
      <c r="E10" s="19"/>
      <c r="F10" s="19"/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18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64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27" t="s">
        <v>8</v>
      </c>
      <c r="E15" s="27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66</v>
      </c>
      <c r="C17" s="66">
        <f>SUM(C18:C20)</f>
        <v>10520000</v>
      </c>
      <c r="D17" s="66">
        <f t="shared" ref="D17:E17" si="1">SUM(D18:D20)</f>
        <v>0</v>
      </c>
      <c r="E17" s="66">
        <f t="shared" si="1"/>
        <v>10000000</v>
      </c>
      <c r="F17" s="66">
        <f>SUM(C17:E17)</f>
        <v>20520000</v>
      </c>
      <c r="G17" s="20"/>
    </row>
    <row r="18" spans="1:7" s="14" customFormat="1" ht="47.25" customHeight="1">
      <c r="A18" s="109"/>
      <c r="B18" s="18" t="s">
        <v>67</v>
      </c>
      <c r="C18" s="21">
        <v>500000</v>
      </c>
      <c r="D18" s="21"/>
      <c r="E18" s="19">
        <v>100000</v>
      </c>
      <c r="F18" s="19">
        <f>SUM(C18:E18)</f>
        <v>600000</v>
      </c>
      <c r="G18" s="31"/>
    </row>
    <row r="19" spans="1:7" s="14" customFormat="1" ht="47.25" customHeight="1">
      <c r="A19" s="109"/>
      <c r="B19" s="18" t="s">
        <v>114</v>
      </c>
      <c r="C19" s="21"/>
      <c r="D19" s="21"/>
      <c r="E19" s="19">
        <v>3324000</v>
      </c>
      <c r="F19" s="19">
        <f t="shared" ref="F19:F20" si="2">SUM(C19:E19)</f>
        <v>3324000</v>
      </c>
      <c r="G19" s="31"/>
    </row>
    <row r="20" spans="1:7" s="14" customFormat="1" ht="47.25" customHeight="1">
      <c r="A20" s="109"/>
      <c r="B20" s="18" t="s">
        <v>115</v>
      </c>
      <c r="C20" s="21">
        <v>10020000</v>
      </c>
      <c r="D20" s="21"/>
      <c r="E20" s="19">
        <v>6576000</v>
      </c>
      <c r="F20" s="19">
        <f t="shared" si="2"/>
        <v>16596000</v>
      </c>
      <c r="G20" s="31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s="51" customFormat="1" ht="47.25" customHeight="1">
      <c r="A25" s="50"/>
      <c r="B25" s="52"/>
      <c r="C25" s="38"/>
      <c r="D25" s="38"/>
      <c r="E25" s="39"/>
      <c r="F25" s="39"/>
      <c r="G25" s="4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</sheetData>
  <mergeCells count="15">
    <mergeCell ref="F14:F15"/>
    <mergeCell ref="G14:G15"/>
    <mergeCell ref="A18:A20"/>
    <mergeCell ref="A14:A15"/>
    <mergeCell ref="B14:B15"/>
    <mergeCell ref="C14:C15"/>
    <mergeCell ref="D14:E14"/>
    <mergeCell ref="A9:A10"/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C12" sqref="C12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1" sqref="B11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4.1093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63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58" t="s">
        <v>8</v>
      </c>
      <c r="E6" s="58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65</v>
      </c>
      <c r="C8" s="66">
        <f>SUM(C9:C10)</f>
        <v>3023623</v>
      </c>
      <c r="D8" s="66">
        <f t="shared" ref="D8:F8" si="0">SUM(D9:D10)</f>
        <v>0</v>
      </c>
      <c r="E8" s="66">
        <f t="shared" si="0"/>
        <v>2008500</v>
      </c>
      <c r="F8" s="66">
        <f t="shared" si="0"/>
        <v>5032123</v>
      </c>
      <c r="G8" s="20"/>
    </row>
    <row r="9" spans="1:7" s="14" customFormat="1" ht="47.25" customHeight="1">
      <c r="A9" s="109"/>
      <c r="B9" s="18" t="s">
        <v>20</v>
      </c>
      <c r="C9" s="21">
        <v>3000000</v>
      </c>
      <c r="D9" s="21"/>
      <c r="E9" s="19">
        <v>2000000</v>
      </c>
      <c r="F9" s="19">
        <f>SUM(C9:E9)</f>
        <v>5000000</v>
      </c>
      <c r="G9" s="31" t="s">
        <v>21</v>
      </c>
    </row>
    <row r="10" spans="1:7" s="14" customFormat="1" ht="47.25" customHeight="1">
      <c r="A10" s="109"/>
      <c r="B10" s="18" t="s">
        <v>76</v>
      </c>
      <c r="C10" s="21">
        <v>23623</v>
      </c>
      <c r="D10" s="21"/>
      <c r="E10" s="19">
        <v>8500</v>
      </c>
      <c r="F10" s="19">
        <f>SUM(C10:E10)</f>
        <v>32123</v>
      </c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3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58" t="s">
        <v>8</v>
      </c>
      <c r="E15" s="58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65</v>
      </c>
      <c r="C17" s="66">
        <f>SUM(C18:C19)</f>
        <v>3663185</v>
      </c>
      <c r="D17" s="66">
        <f t="shared" ref="D17:E17" si="1">SUM(D18:D19)</f>
        <v>0</v>
      </c>
      <c r="E17" s="66">
        <f t="shared" si="1"/>
        <v>2008500</v>
      </c>
      <c r="F17" s="66">
        <f>SUM(F18:F19)</f>
        <v>5671685</v>
      </c>
      <c r="G17" s="20"/>
    </row>
    <row r="18" spans="1:7" s="14" customFormat="1" ht="47.25" customHeight="1">
      <c r="A18" s="109"/>
      <c r="B18" s="18" t="s">
        <v>77</v>
      </c>
      <c r="C18" s="21">
        <v>3663185</v>
      </c>
      <c r="D18" s="21">
        <v>0</v>
      </c>
      <c r="E18" s="19">
        <v>2008500</v>
      </c>
      <c r="F18" s="19">
        <f>SUM(C18:E18)</f>
        <v>5671685</v>
      </c>
      <c r="G18" s="31"/>
    </row>
    <row r="19" spans="1:7" s="14" customFormat="1" ht="47.25" customHeight="1">
      <c r="A19" s="109"/>
      <c r="B19" s="18"/>
      <c r="C19" s="21"/>
      <c r="D19" s="21"/>
      <c r="E19" s="19"/>
      <c r="F19" s="19"/>
      <c r="G19" s="31"/>
    </row>
    <row r="20" spans="1:7" s="51" customFormat="1" ht="47.25" customHeight="1">
      <c r="A20" s="50"/>
      <c r="B20" s="52"/>
      <c r="C20" s="38"/>
      <c r="D20" s="38"/>
      <c r="E20" s="39"/>
      <c r="F20" s="39"/>
      <c r="G20" s="40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>
      <c r="G70" s="17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</sheetData>
  <mergeCells count="15">
    <mergeCell ref="A1:G2"/>
    <mergeCell ref="A5:A6"/>
    <mergeCell ref="B5:B6"/>
    <mergeCell ref="C5:C6"/>
    <mergeCell ref="D5:E5"/>
    <mergeCell ref="F5:F6"/>
    <mergeCell ref="G5:G6"/>
    <mergeCell ref="G14:G15"/>
    <mergeCell ref="A18:A19"/>
    <mergeCell ref="A9:A10"/>
    <mergeCell ref="A14:A15"/>
    <mergeCell ref="B14:B15"/>
    <mergeCell ref="C14:C15"/>
    <mergeCell ref="D14:E14"/>
    <mergeCell ref="F14:F15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17</vt:i4>
      </vt:variant>
    </vt:vector>
  </HeadingPairs>
  <TitlesOfParts>
    <vt:vector size="28" baseType="lpstr">
      <vt:lpstr>표지</vt:lpstr>
      <vt:lpstr>3회추경(세입)</vt:lpstr>
      <vt:lpstr>3회추경(세출)</vt:lpstr>
      <vt:lpstr>표지 1</vt:lpstr>
      <vt:lpstr>17년 3회추경(명시-일반회계)</vt:lpstr>
      <vt:lpstr>표지 2</vt:lpstr>
      <vt:lpstr>18년 본예산(세입)</vt:lpstr>
      <vt:lpstr>18년 본예산(세출)</vt:lpstr>
      <vt:lpstr>도시재생특별회계(입출)</vt:lpstr>
      <vt:lpstr>표지 3</vt:lpstr>
      <vt:lpstr>주거복지기금 (입출)</vt:lpstr>
      <vt:lpstr>'17년 3회추경(명시-일반회계)'!Print_Area</vt:lpstr>
      <vt:lpstr>'18년 본예산(세입)'!Print_Area</vt:lpstr>
      <vt:lpstr>'18년 본예산(세출)'!Print_Area</vt:lpstr>
      <vt:lpstr>'3회추경(세입)'!Print_Area</vt:lpstr>
      <vt:lpstr>'3회추경(세출)'!Print_Area</vt:lpstr>
      <vt:lpstr>'도시재생특별회계(입출)'!Print_Area</vt:lpstr>
      <vt:lpstr>'주거복지기금 (입출)'!Print_Area</vt:lpstr>
      <vt:lpstr>표지!Print_Area</vt:lpstr>
      <vt:lpstr>'표지 1'!Print_Area</vt:lpstr>
      <vt:lpstr>'표지 2'!Print_Area</vt:lpstr>
      <vt:lpstr>'표지 3'!Print_Area</vt:lpstr>
      <vt:lpstr>'18년 본예산(세입)'!Print_Titles</vt:lpstr>
      <vt:lpstr>'18년 본예산(세출)'!Print_Titles</vt:lpstr>
      <vt:lpstr>'3회추경(세입)'!Print_Titles</vt:lpstr>
      <vt:lpstr>'3회추경(세출)'!Print_Titles</vt:lpstr>
      <vt:lpstr>'도시재생특별회계(입출)'!Print_Titles</vt:lpstr>
      <vt:lpstr>'주거복지기금 (입출)'!Print_Titles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2017-12-01T09:50:55Z</cp:lastPrinted>
  <dcterms:created xsi:type="dcterms:W3CDTF">2003-12-03T15:25:45Z</dcterms:created>
  <dcterms:modified xsi:type="dcterms:W3CDTF">2018-01-08T06:15:20Z</dcterms:modified>
</cp:coreProperties>
</file>