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17년 3회추경(계속비)" sheetId="1" r:id="rId1"/>
  </sheets>
  <definedNames>
    <definedName name="_xlnm._FilterDatabase" localSheetId="0" hidden="1">'17년 3회추경(계속비)'!#REF!</definedName>
    <definedName name="_xlnm.Print_Area" localSheetId="0">'17년 3회추경(계속비)'!$B$1:$N$59</definedName>
    <definedName name="_xlnm.Print_Titles" localSheetId="0">'17년 3회추경(계속비)'!$2:$5</definedName>
  </definedNames>
  <calcPr calcId="145621"/>
</workbook>
</file>

<file path=xl/calcChain.xml><?xml version="1.0" encoding="utf-8"?>
<calcChain xmlns="http://schemas.openxmlformats.org/spreadsheetml/2006/main">
  <c r="D6" i="1" l="1"/>
  <c r="G6" i="1"/>
  <c r="J6" i="1"/>
  <c r="D7" i="1"/>
  <c r="D10" i="1"/>
  <c r="D14" i="1" s="1"/>
  <c r="D11" i="1"/>
  <c r="G11" i="1"/>
  <c r="E14" i="1"/>
  <c r="H14" i="1"/>
  <c r="K14" i="1"/>
  <c r="L14" i="1"/>
  <c r="M14" i="1"/>
  <c r="D20" i="1"/>
  <c r="D21" i="1"/>
  <c r="D22" i="1"/>
  <c r="D23" i="1"/>
  <c r="E23" i="1"/>
  <c r="H23" i="1"/>
  <c r="K23" i="1"/>
  <c r="L23" i="1"/>
  <c r="M23" i="1"/>
  <c r="D24" i="1"/>
  <c r="D25" i="1"/>
  <c r="G25" i="1"/>
  <c r="D28" i="1"/>
  <c r="D29" i="1"/>
  <c r="G29" i="1"/>
  <c r="E32" i="1"/>
  <c r="H32" i="1"/>
  <c r="K32" i="1"/>
  <c r="D33" i="1"/>
  <c r="D41" i="1" s="1"/>
  <c r="D37" i="1"/>
  <c r="E41" i="1"/>
  <c r="H41" i="1"/>
  <c r="K41" i="1"/>
  <c r="E42" i="1"/>
  <c r="F42" i="1"/>
  <c r="G42" i="1"/>
  <c r="H42" i="1"/>
  <c r="I42" i="1"/>
  <c r="J42" i="1"/>
  <c r="K42" i="1"/>
  <c r="L42" i="1"/>
  <c r="M42" i="1"/>
  <c r="D43" i="1"/>
  <c r="D44" i="1"/>
  <c r="D45" i="1"/>
  <c r="E46" i="1"/>
  <c r="E50" i="1" s="1"/>
  <c r="F46" i="1"/>
  <c r="G46" i="1"/>
  <c r="H46" i="1"/>
  <c r="H50" i="1" s="1"/>
  <c r="I46" i="1"/>
  <c r="J46" i="1"/>
  <c r="K46" i="1"/>
  <c r="L46" i="1"/>
  <c r="L50" i="1" s="1"/>
  <c r="M46" i="1"/>
  <c r="M50" i="1" s="1"/>
  <c r="D47" i="1"/>
  <c r="D48" i="1"/>
  <c r="D49" i="1"/>
  <c r="D46" i="1" s="1"/>
  <c r="F50" i="1"/>
  <c r="G50" i="1"/>
  <c r="I50" i="1"/>
  <c r="J50" i="1"/>
  <c r="K50" i="1"/>
  <c r="E51" i="1"/>
  <c r="F51" i="1"/>
  <c r="G51" i="1"/>
  <c r="H51" i="1"/>
  <c r="I51" i="1"/>
  <c r="J51" i="1"/>
  <c r="K51" i="1"/>
  <c r="L51" i="1"/>
  <c r="M51" i="1"/>
  <c r="D52" i="1"/>
  <c r="D53" i="1"/>
  <c r="D54" i="1"/>
  <c r="E55" i="1"/>
  <c r="F55" i="1"/>
  <c r="F59" i="1" s="1"/>
  <c r="G55" i="1"/>
  <c r="H55" i="1"/>
  <c r="H59" i="1" s="1"/>
  <c r="I55" i="1"/>
  <c r="J55" i="1"/>
  <c r="J59" i="1" s="1"/>
  <c r="K55" i="1"/>
  <c r="L55" i="1"/>
  <c r="L59" i="1" s="1"/>
  <c r="M55" i="1"/>
  <c r="D56" i="1"/>
  <c r="D55" i="1" s="1"/>
  <c r="D57" i="1"/>
  <c r="D58" i="1"/>
  <c r="E59" i="1"/>
  <c r="G59" i="1"/>
  <c r="I59" i="1"/>
  <c r="K59" i="1"/>
  <c r="M59" i="1"/>
  <c r="D42" i="1" l="1"/>
  <c r="D51" i="1"/>
  <c r="D59" i="1" s="1"/>
  <c r="D32" i="1"/>
  <c r="D50" i="1"/>
</calcChain>
</file>

<file path=xl/sharedStrings.xml><?xml version="1.0" encoding="utf-8"?>
<sst xmlns="http://schemas.openxmlformats.org/spreadsheetml/2006/main" count="111" uniqueCount="52">
  <si>
    <t>(증감=B-A)</t>
    <phoneticPr fontId="2" type="noConversion"/>
  </si>
  <si>
    <t>시설부대비</t>
  </si>
  <si>
    <t>감리비</t>
  </si>
  <si>
    <t>시설비</t>
  </si>
  <si>
    <t xml:space="preserve">   (교육지원과/특별회계)</t>
    <phoneticPr fontId="2" type="noConversion"/>
  </si>
  <si>
    <t>(변경=B)</t>
    <phoneticPr fontId="2" type="noConversion"/>
  </si>
  <si>
    <t xml:space="preserve"> · 기간 : 2016 ~ 2019</t>
    <phoneticPr fontId="2" type="noConversion"/>
  </si>
  <si>
    <t>시설부대비</t>
    <phoneticPr fontId="2" type="noConversion"/>
  </si>
  <si>
    <t xml:space="preserve">              안전교육실습장(1,600㎡)</t>
  </si>
  <si>
    <t>감리비</t>
    <phoneticPr fontId="2" type="noConversion"/>
  </si>
  <si>
    <t xml:space="preserve"> ·사업량 : 실내종합훈련장(3,700㎡),</t>
  </si>
  <si>
    <t>시설비</t>
    <phoneticPr fontId="2" type="noConversion"/>
  </si>
  <si>
    <t xml:space="preserve"> · 위 치 : 용인시 처인구 남사면 천덕산로11번길 42 </t>
  </si>
  <si>
    <t>17년 소방안전특별회계 운영에 따른 사업조서 분리</t>
    <phoneticPr fontId="2" type="noConversion"/>
  </si>
  <si>
    <t>(당초=A)</t>
    <phoneticPr fontId="2" type="noConversion"/>
  </si>
  <si>
    <t>○실전교육훈련시설 보강</t>
  </si>
  <si>
    <t xml:space="preserve">   (교육지원과)</t>
    <phoneticPr fontId="2" type="noConversion"/>
  </si>
  <si>
    <t xml:space="preserve"> · 기간 : 2016 ~2019</t>
    <phoneticPr fontId="2" type="noConversion"/>
  </si>
  <si>
    <t xml:space="preserve"> · 위 치 : 용인시 처인구 남사면 천덕산로11번길 42 </t>
    <phoneticPr fontId="2" type="noConversion"/>
  </si>
  <si>
    <t>(증감=B-A)</t>
  </si>
  <si>
    <t>(오산소방서/특별회계)</t>
    <phoneticPr fontId="2" type="noConversion"/>
  </si>
  <si>
    <t xml:space="preserve"> · 기  간 : 2013 ~ 2019</t>
    <phoneticPr fontId="2" type="noConversion"/>
  </si>
  <si>
    <t>(변경=B)</t>
  </si>
  <si>
    <t xml:space="preserve">   (7,276㎡), 건축(4,993㎡)</t>
    <phoneticPr fontId="2" type="noConversion"/>
  </si>
  <si>
    <t xml:space="preserve"> · 사업량 : 부지매입</t>
  </si>
  <si>
    <t xml:space="preserve">           '880</t>
    <phoneticPr fontId="2" type="noConversion"/>
  </si>
  <si>
    <t xml:space="preserve"> · 위 치 :오산시 내삼미동        </t>
    <phoneticPr fontId="2" type="noConversion"/>
  </si>
  <si>
    <t>(당초=A)</t>
  </si>
  <si>
    <t>○ 오산소방서 이전</t>
    <phoneticPr fontId="2" type="noConversion"/>
  </si>
  <si>
    <t>재난안전본부</t>
    <phoneticPr fontId="2" type="noConversion"/>
  </si>
  <si>
    <t>(오산소방서)</t>
    <phoneticPr fontId="2" type="noConversion"/>
  </si>
  <si>
    <t>(소방행정기획과/특별회계)</t>
    <phoneticPr fontId="2" type="noConversion"/>
  </si>
  <si>
    <t xml:space="preserve"> · 기   간 : 2015 ~ 2019</t>
  </si>
  <si>
    <t xml:space="preserve">               연면적 10,837㎡</t>
  </si>
  <si>
    <t xml:space="preserve"> · 사업량 : 부지 9,061㎡</t>
  </si>
  <si>
    <t xml:space="preserve">    경기북부광역행정타운 2구역 A3블럭</t>
  </si>
  <si>
    <t xml:space="preserve"> · 위   치 : 의정부시 금오동 </t>
  </si>
  <si>
    <t>○ 북부소방재난본부 합동청사 건립</t>
  </si>
  <si>
    <t>(소방행정기획과)</t>
    <phoneticPr fontId="2" type="noConversion"/>
  </si>
  <si>
    <t>집행잔액</t>
  </si>
  <si>
    <t>집행액</t>
    <phoneticPr fontId="2" type="noConversion"/>
  </si>
  <si>
    <t>예산액</t>
  </si>
  <si>
    <t>집 행 액</t>
  </si>
  <si>
    <t>비   고</t>
  </si>
  <si>
    <t>2019 이후</t>
    <phoneticPr fontId="2" type="noConversion"/>
  </si>
  <si>
    <t xml:space="preserve">            전년도(2016)</t>
    <phoneticPr fontId="2" type="noConversion"/>
  </si>
  <si>
    <t xml:space="preserve">   전전년도(2015) 이전</t>
    <phoneticPr fontId="2" type="noConversion"/>
  </si>
  <si>
    <t>총사업비</t>
  </si>
  <si>
    <t>예산과목
(통계목)</t>
    <phoneticPr fontId="2" type="noConversion"/>
  </si>
  <si>
    <t>사  업  명</t>
  </si>
  <si>
    <t>(단위:천원)</t>
  </si>
  <si>
    <t>2017년도 3회추경 계속비 사업 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</si>
</sst>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 * #,##0_ ;_ * \-#,##0_ ;_ * &quot;-&quot;_ ;_ @_ "/>
    <numFmt numFmtId="177" formatCode="#,##0;&quot;△&quot;#,##0"/>
    <numFmt numFmtId="178" formatCode="&quot;?#,##0;\-&quot;&quot;?&quot;#,##0"/>
    <numFmt numFmtId="179" formatCode="&quot;?#,##0.00;\-&quot;&quot;?&quot;#,##0.00"/>
    <numFmt numFmtId="180" formatCode="&quot;RM&quot;#,##0.00_);[Red]&quot;₩&quot;\!\(&quot;RM&quot;#,##0.00&quot;₩&quot;\!\)"/>
    <numFmt numFmtId="181" formatCode="0.000"/>
    <numFmt numFmtId="182" formatCode="#,##0.00&quot;₩&quot;\!\ &quot;F&quot;;[Red]&quot;₩&quot;\!\-#,##0.00&quot;₩&quot;\!\ &quot;F&quot;"/>
  </numFmts>
  <fonts count="5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name val="돋움"/>
      <family val="3"/>
      <charset val="129"/>
    </font>
    <font>
      <sz val="10"/>
      <color theme="1"/>
      <name val="굴림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74">
    <xf numFmtId="0" fontId="0" fillId="0" borderId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0" fillId="10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3" fillId="60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13" fillId="62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16" fillId="63" borderId="0" applyNumberFormat="0" applyBorder="0" applyAlignment="0" applyProtection="0"/>
    <xf numFmtId="0" fontId="17" fillId="0" borderId="36" applyNumberFormat="0" applyAlignment="0" applyProtection="0">
      <alignment horizontal="left" vertical="center"/>
    </xf>
    <xf numFmtId="0" fontId="17" fillId="0" borderId="37">
      <alignment horizontal="left" vertical="center"/>
    </xf>
    <xf numFmtId="10" fontId="16" fillId="34" borderId="38" applyNumberFormat="0" applyBorder="0" applyAlignment="0" applyProtection="0"/>
    <xf numFmtId="180" fontId="1" fillId="0" borderId="0"/>
    <xf numFmtId="180" fontId="1" fillId="0" borderId="0"/>
    <xf numFmtId="180" fontId="1" fillId="0" borderId="0"/>
    <xf numFmtId="180" fontId="1" fillId="0" borderId="0"/>
    <xf numFmtId="180" fontId="1" fillId="0" borderId="0"/>
    <xf numFmtId="180" fontId="1" fillId="0" borderId="0"/>
    <xf numFmtId="180" fontId="1" fillId="0" borderId="0"/>
    <xf numFmtId="180" fontId="1" fillId="0" borderId="0"/>
    <xf numFmtId="180" fontId="1" fillId="0" borderId="0"/>
    <xf numFmtId="180" fontId="1" fillId="0" borderId="0"/>
    <xf numFmtId="180" fontId="1" fillId="0" borderId="0"/>
    <xf numFmtId="180" fontId="1" fillId="0" borderId="0"/>
    <xf numFmtId="0" fontId="18" fillId="0" borderId="0"/>
    <xf numFmtId="10" fontId="18" fillId="0" borderId="0" applyFont="0" applyFill="0" applyBorder="0" applyAlignment="0" applyProtection="0"/>
    <xf numFmtId="0" fontId="12" fillId="9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13" fillId="69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3" fillId="60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13" fillId="71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72" borderId="39" applyNumberFormat="0" applyAlignment="0" applyProtection="0">
      <alignment vertical="center"/>
    </xf>
    <xf numFmtId="0" fontId="22" fillId="63" borderId="39" applyNumberFormat="0" applyAlignment="0" applyProtection="0">
      <alignment vertical="center"/>
    </xf>
    <xf numFmtId="0" fontId="22" fillId="72" borderId="39" applyNumberFormat="0" applyAlignment="0" applyProtection="0">
      <alignment vertical="center"/>
    </xf>
    <xf numFmtId="0" fontId="22" fillId="72" borderId="39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" fillId="73" borderId="40" applyNumberFormat="0" applyFont="0" applyAlignment="0" applyProtection="0">
      <alignment vertical="center"/>
    </xf>
    <xf numFmtId="0" fontId="1" fillId="34" borderId="40" applyNumberFormat="0" applyFont="0" applyAlignment="0" applyProtection="0">
      <alignment vertical="center"/>
    </xf>
    <xf numFmtId="0" fontId="1" fillId="73" borderId="40" applyNumberFormat="0" applyFont="0" applyAlignment="0" applyProtection="0">
      <alignment vertical="center"/>
    </xf>
    <xf numFmtId="0" fontId="1" fillId="73" borderId="40" applyNumberFormat="0" applyFont="0" applyAlignment="0" applyProtection="0">
      <alignment vertical="center"/>
    </xf>
    <xf numFmtId="9" fontId="25" fillId="0" borderId="0" applyFont="0" applyFill="0" applyAlignment="0" applyProtection="0"/>
    <xf numFmtId="9" fontId="1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74" borderId="0" applyNumberFormat="0" applyBorder="0" applyAlignment="0" applyProtection="0">
      <alignment vertical="center"/>
    </xf>
    <xf numFmtId="0" fontId="27" fillId="75" borderId="0" applyNumberFormat="0" applyBorder="0" applyAlignment="0" applyProtection="0">
      <alignment vertical="center"/>
    </xf>
    <xf numFmtId="0" fontId="27" fillId="74" borderId="0" applyNumberFormat="0" applyBorder="0" applyAlignment="0" applyProtection="0">
      <alignment vertical="center"/>
    </xf>
    <xf numFmtId="0" fontId="27" fillId="74" borderId="0" applyNumberFormat="0" applyBorder="0" applyAlignment="0" applyProtection="0">
      <alignment vertical="center"/>
    </xf>
    <xf numFmtId="0" fontId="28" fillId="0" borderId="0"/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76" borderId="41" applyNumberFormat="0" applyAlignment="0" applyProtection="0">
      <alignment vertical="center"/>
    </xf>
    <xf numFmtId="0" fontId="32" fillId="77" borderId="41" applyNumberFormat="0" applyAlignment="0" applyProtection="0">
      <alignment vertical="center"/>
    </xf>
    <xf numFmtId="0" fontId="32" fillId="76" borderId="41" applyNumberFormat="0" applyAlignment="0" applyProtection="0">
      <alignment vertical="center"/>
    </xf>
    <xf numFmtId="0" fontId="32" fillId="76" borderId="41" applyNumberFormat="0" applyAlignment="0" applyProtection="0">
      <alignment vertical="center"/>
    </xf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5" fillId="0" borderId="0" applyNumberFormat="0" applyBorder="0" applyProtection="0"/>
    <xf numFmtId="0" fontId="25" fillId="0" borderId="0" applyNumberFormat="0" applyBorder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5" fillId="0" borderId="0" applyNumberFormat="0" applyBorder="0" applyProtection="0"/>
    <xf numFmtId="18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5" fillId="0" borderId="0" applyNumberFormat="0" applyBorder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0" borderId="42" applyNumberFormat="0" applyFill="0" applyAlignment="0" applyProtection="0">
      <alignment vertical="center"/>
    </xf>
    <xf numFmtId="0" fontId="34" fillId="0" borderId="42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0" borderId="43" applyNumberFormat="0" applyFill="0" applyAlignment="0" applyProtection="0">
      <alignment vertical="center"/>
    </xf>
    <xf numFmtId="0" fontId="36" fillId="0" borderId="43" applyNumberFormat="0" applyFill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8" fillId="45" borderId="39" applyNumberFormat="0" applyAlignment="0" applyProtection="0">
      <alignment vertical="center"/>
    </xf>
    <xf numFmtId="0" fontId="38" fillId="46" borderId="39" applyNumberFormat="0" applyAlignment="0" applyProtection="0">
      <alignment vertical="center"/>
    </xf>
    <xf numFmtId="0" fontId="38" fillId="45" borderId="39" applyNumberFormat="0" applyAlignment="0" applyProtection="0">
      <alignment vertical="center"/>
    </xf>
    <xf numFmtId="0" fontId="38" fillId="45" borderId="39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40" fillId="0" borderId="44" applyNumberFormat="0" applyFill="0" applyAlignment="0" applyProtection="0">
      <alignment vertical="center"/>
    </xf>
    <xf numFmtId="0" fontId="40" fillId="0" borderId="44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45" applyNumberFormat="0" applyFill="0" applyAlignment="0" applyProtection="0">
      <alignment vertical="center"/>
    </xf>
    <xf numFmtId="0" fontId="42" fillId="0" borderId="45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4" fillId="0" borderId="46" applyNumberFormat="0" applyFill="0" applyAlignment="0" applyProtection="0">
      <alignment vertical="center"/>
    </xf>
    <xf numFmtId="0" fontId="44" fillId="0" borderId="46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9" fillId="6" borderId="5" applyNumberFormat="0" applyAlignment="0" applyProtection="0">
      <alignment vertical="center"/>
    </xf>
    <xf numFmtId="0" fontId="50" fillId="72" borderId="47" applyNumberFormat="0" applyAlignment="0" applyProtection="0">
      <alignment vertical="center"/>
    </xf>
    <xf numFmtId="0" fontId="50" fillId="63" borderId="47" applyNumberFormat="0" applyAlignment="0" applyProtection="0">
      <alignment vertical="center"/>
    </xf>
    <xf numFmtId="0" fontId="50" fillId="72" borderId="47" applyNumberFormat="0" applyAlignment="0" applyProtection="0">
      <alignment vertical="center"/>
    </xf>
    <xf numFmtId="0" fontId="50" fillId="72" borderId="47" applyNumberFormat="0" applyAlignment="0" applyProtection="0">
      <alignment vertical="center"/>
    </xf>
    <xf numFmtId="182" fontId="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" fillId="0" borderId="0"/>
    <xf numFmtId="0" fontId="25" fillId="0" borderId="0" applyFill="0" applyAlignment="0"/>
    <xf numFmtId="0" fontId="1" fillId="0" borderId="0"/>
    <xf numFmtId="0" fontId="25" fillId="0" borderId="0" applyFill="0" applyAlignment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/>
    <xf numFmtId="0" fontId="0" fillId="0" borderId="0" xfId="0" applyFill="1"/>
    <xf numFmtId="0" fontId="3" fillId="0" borderId="0" xfId="0" applyFont="1" applyAlignment="1">
      <alignment vertical="center"/>
    </xf>
    <xf numFmtId="177" fontId="4" fillId="0" borderId="11" xfId="1" applyNumberFormat="1" applyFont="1" applyFill="1" applyBorder="1" applyAlignment="1">
      <alignment horizontal="right" vertical="center" shrinkToFit="1"/>
    </xf>
    <xf numFmtId="177" fontId="4" fillId="0" borderId="12" xfId="1" applyNumberFormat="1" applyFont="1" applyFill="1" applyBorder="1" applyAlignment="1">
      <alignment horizontal="right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left" vertical="center" shrinkToFit="1"/>
    </xf>
    <xf numFmtId="177" fontId="4" fillId="0" borderId="15" xfId="1" applyNumberFormat="1" applyFont="1" applyFill="1" applyBorder="1" applyAlignment="1">
      <alignment horizontal="right" vertical="center" shrinkToFit="1"/>
    </xf>
    <xf numFmtId="177" fontId="4" fillId="0" borderId="16" xfId="1" applyNumberFormat="1" applyFont="1" applyFill="1" applyBorder="1" applyAlignment="1">
      <alignment horizontal="right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shrinkToFit="1"/>
    </xf>
    <xf numFmtId="0" fontId="4" fillId="0" borderId="17" xfId="0" applyFont="1" applyFill="1" applyBorder="1" applyAlignment="1">
      <alignment horizontal="left" vertical="center" shrinkToFit="1"/>
    </xf>
    <xf numFmtId="177" fontId="4" fillId="0" borderId="18" xfId="1" applyNumberFormat="1" applyFont="1" applyFill="1" applyBorder="1" applyAlignment="1">
      <alignment horizontal="right" vertical="center" shrinkToFit="1"/>
    </xf>
    <xf numFmtId="0" fontId="4" fillId="0" borderId="17" xfId="0" applyFont="1" applyFill="1" applyBorder="1" applyAlignment="1">
      <alignment horizontal="center" vertical="center" shrinkToFit="1"/>
    </xf>
    <xf numFmtId="177" fontId="4" fillId="0" borderId="19" xfId="1" applyNumberFormat="1" applyFont="1" applyFill="1" applyBorder="1" applyAlignment="1">
      <alignment horizontal="right" vertical="center" shrinkToFit="1"/>
    </xf>
    <xf numFmtId="177" fontId="4" fillId="0" borderId="20" xfId="1" applyNumberFormat="1" applyFont="1" applyFill="1" applyBorder="1" applyAlignment="1">
      <alignment horizontal="right" vertical="center" shrinkToFit="1"/>
    </xf>
    <xf numFmtId="0" fontId="4" fillId="0" borderId="20" xfId="0" applyFont="1" applyFill="1" applyBorder="1" applyAlignment="1">
      <alignment horizontal="center" vertical="center" shrinkToFit="1"/>
    </xf>
    <xf numFmtId="177" fontId="4" fillId="0" borderId="21" xfId="1" applyNumberFormat="1" applyFont="1" applyFill="1" applyBorder="1" applyAlignment="1">
      <alignment horizontal="right" vertical="center" shrinkToFit="1"/>
    </xf>
    <xf numFmtId="0" fontId="4" fillId="0" borderId="18" xfId="0" applyFont="1" applyFill="1" applyBorder="1" applyAlignment="1">
      <alignment horizontal="center" vertical="center" shrinkToFit="1"/>
    </xf>
    <xf numFmtId="177" fontId="4" fillId="0" borderId="23" xfId="1" applyNumberFormat="1" applyFont="1" applyFill="1" applyBorder="1" applyAlignment="1">
      <alignment horizontal="right" vertical="center" shrinkToFit="1"/>
    </xf>
    <xf numFmtId="177" fontId="4" fillId="0" borderId="24" xfId="1" applyNumberFormat="1" applyFont="1" applyFill="1" applyBorder="1" applyAlignment="1">
      <alignment horizontal="right" vertical="center" shrinkToFit="1"/>
    </xf>
    <xf numFmtId="0" fontId="4" fillId="0" borderId="2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left" vertical="center" shrinkToFit="1"/>
    </xf>
    <xf numFmtId="0" fontId="5" fillId="0" borderId="26" xfId="0" applyFont="1" applyBorder="1" applyAlignment="1">
      <alignment vertical="center"/>
    </xf>
    <xf numFmtId="0" fontId="4" fillId="33" borderId="17" xfId="0" applyFont="1" applyFill="1" applyBorder="1" applyAlignment="1">
      <alignment horizontal="left" vertical="center" shrinkToFit="1"/>
    </xf>
    <xf numFmtId="0" fontId="4" fillId="0" borderId="27" xfId="0" applyFont="1" applyFill="1" applyBorder="1" applyAlignment="1">
      <alignment vertical="center" wrapText="1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33" borderId="17" xfId="0" applyFont="1" applyFill="1" applyBorder="1" applyAlignment="1">
      <alignment horizontal="left" vertical="center" wrapText="1" shrinkToFit="1"/>
    </xf>
    <xf numFmtId="0" fontId="4" fillId="33" borderId="17" xfId="0" quotePrefix="1" applyFont="1" applyFill="1" applyBorder="1" applyAlignment="1">
      <alignment horizontal="left" vertical="center" wrapText="1" shrinkToFit="1"/>
    </xf>
    <xf numFmtId="177" fontId="4" fillId="0" borderId="18" xfId="2" applyNumberFormat="1" applyFont="1" applyFill="1" applyBorder="1" applyAlignment="1">
      <alignment horizontal="right" vertical="center" shrinkToFit="1"/>
    </xf>
    <xf numFmtId="177" fontId="4" fillId="0" borderId="0" xfId="2" applyNumberFormat="1" applyFont="1" applyFill="1" applyBorder="1" applyAlignment="1">
      <alignment horizontal="right" vertical="center" shrinkToFit="1"/>
    </xf>
    <xf numFmtId="177" fontId="4" fillId="0" borderId="24" xfId="2" applyNumberFormat="1" applyFont="1" applyFill="1" applyBorder="1" applyAlignment="1">
      <alignment horizontal="right" vertical="center" shrinkToFit="1"/>
    </xf>
    <xf numFmtId="0" fontId="4" fillId="33" borderId="25" xfId="0" applyFont="1" applyFill="1" applyBorder="1" applyAlignment="1">
      <alignment horizontal="left" vertical="center" shrinkToFit="1"/>
    </xf>
    <xf numFmtId="177" fontId="4" fillId="0" borderId="28" xfId="1" applyNumberFormat="1" applyFont="1" applyFill="1" applyBorder="1" applyAlignment="1">
      <alignment horizontal="right" vertical="center" shrinkToFit="1"/>
    </xf>
    <xf numFmtId="177" fontId="4" fillId="0" borderId="28" xfId="2" applyNumberFormat="1" applyFont="1" applyFill="1" applyBorder="1" applyAlignment="1">
      <alignment horizontal="right" vertical="center" shrinkToFit="1"/>
    </xf>
    <xf numFmtId="0" fontId="6" fillId="0" borderId="17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left" vertical="center" shrinkToFit="1"/>
    </xf>
    <xf numFmtId="177" fontId="4" fillId="0" borderId="29" xfId="1" applyNumberFormat="1" applyFont="1" applyFill="1" applyBorder="1" applyAlignment="1">
      <alignment horizontal="right" vertical="center" shrinkToFit="1"/>
    </xf>
    <xf numFmtId="177" fontId="4" fillId="0" borderId="30" xfId="1" applyNumberFormat="1" applyFont="1" applyFill="1" applyBorder="1" applyAlignment="1">
      <alignment horizontal="right" vertical="center" shrinkToFit="1"/>
    </xf>
    <xf numFmtId="0" fontId="6" fillId="0" borderId="26" xfId="0" applyFont="1" applyBorder="1" applyAlignment="1">
      <alignment vertical="center" shrinkToFit="1"/>
    </xf>
    <xf numFmtId="0" fontId="0" fillId="0" borderId="0" xfId="0" applyFill="1" applyBorder="1"/>
    <xf numFmtId="0" fontId="7" fillId="34" borderId="32" xfId="0" applyFont="1" applyFill="1" applyBorder="1" applyAlignment="1">
      <alignment horizontal="center" vertical="center" wrapText="1"/>
    </xf>
    <xf numFmtId="0" fontId="7" fillId="34" borderId="32" xfId="0" applyFont="1" applyFill="1" applyBorder="1" applyAlignment="1">
      <alignment horizontal="center" vertical="center"/>
    </xf>
    <xf numFmtId="0" fontId="7" fillId="34" borderId="32" xfId="0" applyFont="1" applyFill="1" applyBorder="1" applyAlignment="1">
      <alignment horizontal="center" vertical="center" wrapText="1" shrinkToFit="1"/>
    </xf>
    <xf numFmtId="0" fontId="4" fillId="0" borderId="0" xfId="0" applyFont="1" applyFill="1"/>
    <xf numFmtId="0" fontId="7" fillId="34" borderId="33" xfId="0" applyFont="1" applyFill="1" applyBorder="1" applyAlignment="1">
      <alignment vertical="center"/>
    </xf>
    <xf numFmtId="0" fontId="7" fillId="34" borderId="34" xfId="0" applyFont="1" applyFill="1" applyBorder="1" applyAlignment="1">
      <alignment vertical="center"/>
    </xf>
    <xf numFmtId="0" fontId="7" fillId="34" borderId="35" xfId="0" applyFont="1" applyFill="1" applyBorder="1" applyAlignment="1">
      <alignment vertical="center"/>
    </xf>
    <xf numFmtId="0" fontId="4" fillId="0" borderId="0" xfId="0" applyFont="1" applyFill="1" applyAlignment="1">
      <alignment horizontal="right"/>
    </xf>
    <xf numFmtId="176" fontId="4" fillId="0" borderId="0" xfId="1" applyFont="1" applyFill="1"/>
    <xf numFmtId="0" fontId="8" fillId="0" borderId="0" xfId="0" applyFont="1" applyAlignment="1">
      <alignment vertical="center"/>
    </xf>
    <xf numFmtId="0" fontId="4" fillId="0" borderId="22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7" fillId="34" borderId="25" xfId="0" applyFont="1" applyFill="1" applyBorder="1" applyAlignment="1">
      <alignment horizontal="center" vertical="center"/>
    </xf>
    <xf numFmtId="0" fontId="7" fillId="34" borderId="13" xfId="0" applyFont="1" applyFill="1" applyBorder="1" applyAlignment="1">
      <alignment horizontal="center" vertical="center"/>
    </xf>
    <xf numFmtId="0" fontId="7" fillId="34" borderId="24" xfId="0" applyFont="1" applyFill="1" applyBorder="1" applyAlignment="1">
      <alignment horizontal="center" vertical="center" wrapText="1"/>
    </xf>
    <xf numFmtId="0" fontId="7" fillId="34" borderId="32" xfId="0" applyFont="1" applyFill="1" applyBorder="1" applyAlignment="1">
      <alignment vertical="center"/>
    </xf>
    <xf numFmtId="0" fontId="7" fillId="34" borderId="24" xfId="0" applyFont="1" applyFill="1" applyBorder="1" applyAlignment="1">
      <alignment horizontal="center" vertical="center"/>
    </xf>
    <xf numFmtId="0" fontId="7" fillId="34" borderId="35" xfId="0" applyFont="1" applyFill="1" applyBorder="1" applyAlignment="1">
      <alignment horizontal="center" vertical="center"/>
    </xf>
    <xf numFmtId="0" fontId="7" fillId="34" borderId="34" xfId="0" applyFont="1" applyFill="1" applyBorder="1" applyAlignment="1">
      <alignment horizontal="center" vertical="center"/>
    </xf>
    <xf numFmtId="0" fontId="7" fillId="34" borderId="33" xfId="0" applyFont="1" applyFill="1" applyBorder="1" applyAlignment="1">
      <alignment horizontal="center" vertical="center"/>
    </xf>
    <xf numFmtId="0" fontId="7" fillId="34" borderId="23" xfId="0" applyFont="1" applyFill="1" applyBorder="1" applyAlignment="1">
      <alignment horizontal="center" vertical="center"/>
    </xf>
    <xf numFmtId="0" fontId="7" fillId="34" borderId="31" xfId="0" applyFont="1" applyFill="1" applyBorder="1" applyAlignment="1">
      <alignment vertical="center"/>
    </xf>
    <xf numFmtId="0" fontId="7" fillId="34" borderId="22" xfId="0" applyFont="1" applyFill="1" applyBorder="1" applyAlignment="1">
      <alignment horizontal="center" vertical="center"/>
    </xf>
    <xf numFmtId="0" fontId="7" fillId="34" borderId="10" xfId="0" applyFont="1" applyFill="1" applyBorder="1" applyAlignment="1">
      <alignment vertical="center"/>
    </xf>
  </cellXfs>
  <cellStyles count="274">
    <cellStyle name="20% - 강조색1 2" xfId="3"/>
    <cellStyle name="20% - 강조색1 2 2" xfId="4"/>
    <cellStyle name="20% - 강조색1 2 3" xfId="5"/>
    <cellStyle name="20% - 강조색1 3" xfId="6"/>
    <cellStyle name="20% - 강조색1 4" xfId="7"/>
    <cellStyle name="20% - 강조색2 2" xfId="8"/>
    <cellStyle name="20% - 강조색2 2 2" xfId="9"/>
    <cellStyle name="20% - 강조색2 2 3" xfId="10"/>
    <cellStyle name="20% - 강조색2 3" xfId="11"/>
    <cellStyle name="20% - 강조색2 4" xfId="12"/>
    <cellStyle name="20% - 강조색3 2" xfId="13"/>
    <cellStyle name="20% - 강조색3 2 2" xfId="14"/>
    <cellStyle name="20% - 강조색3 2 3" xfId="15"/>
    <cellStyle name="20% - 강조색3 3" xfId="16"/>
    <cellStyle name="20% - 강조색3 4" xfId="17"/>
    <cellStyle name="20% - 강조색4 2" xfId="18"/>
    <cellStyle name="20% - 강조색4 2 2" xfId="19"/>
    <cellStyle name="20% - 강조색4 2 3" xfId="20"/>
    <cellStyle name="20% - 강조색4 3" xfId="21"/>
    <cellStyle name="20% - 강조색4 4" xfId="22"/>
    <cellStyle name="20% - 강조색5 2" xfId="23"/>
    <cellStyle name="20% - 강조색5 2 2" xfId="24"/>
    <cellStyle name="20% - 강조색5 2 3" xfId="25"/>
    <cellStyle name="20% - 강조색5 3" xfId="26"/>
    <cellStyle name="20% - 강조색5 4" xfId="27"/>
    <cellStyle name="20% - 강조색6 2" xfId="28"/>
    <cellStyle name="20% - 강조색6 2 2" xfId="29"/>
    <cellStyle name="20% - 강조색6 2 3" xfId="30"/>
    <cellStyle name="20% - 강조색6 3" xfId="31"/>
    <cellStyle name="20% - 강조색6 4" xfId="32"/>
    <cellStyle name="40% - 강조색1 2" xfId="33"/>
    <cellStyle name="40% - 강조색1 2 2" xfId="34"/>
    <cellStyle name="40% - 강조색1 2 3" xfId="35"/>
    <cellStyle name="40% - 강조색1 3" xfId="36"/>
    <cellStyle name="40% - 강조색1 4" xfId="37"/>
    <cellStyle name="40% - 강조색2 2" xfId="38"/>
    <cellStyle name="40% - 강조색2 2 2" xfId="39"/>
    <cellStyle name="40% - 강조색2 2 3" xfId="40"/>
    <cellStyle name="40% - 강조색2 3" xfId="41"/>
    <cellStyle name="40% - 강조색2 4" xfId="42"/>
    <cellStyle name="40% - 강조색3 2" xfId="43"/>
    <cellStyle name="40% - 강조색3 2 2" xfId="44"/>
    <cellStyle name="40% - 강조색3 2 3" xfId="45"/>
    <cellStyle name="40% - 강조색3 3" xfId="46"/>
    <cellStyle name="40% - 강조색3 4" xfId="47"/>
    <cellStyle name="40% - 강조색4 2" xfId="48"/>
    <cellStyle name="40% - 강조색4 2 2" xfId="49"/>
    <cellStyle name="40% - 강조색4 2 3" xfId="50"/>
    <cellStyle name="40% - 강조색4 3" xfId="51"/>
    <cellStyle name="40% - 강조색4 4" xfId="52"/>
    <cellStyle name="40% - 강조색5 2" xfId="53"/>
    <cellStyle name="40% - 강조색5 2 2" xfId="54"/>
    <cellStyle name="40% - 강조색5 2 3" xfId="55"/>
    <cellStyle name="40% - 강조색5 3" xfId="56"/>
    <cellStyle name="40% - 강조색5 4" xfId="57"/>
    <cellStyle name="40% - 강조색6 2" xfId="58"/>
    <cellStyle name="40% - 강조색6 2 2" xfId="59"/>
    <cellStyle name="40% - 강조색6 2 3" xfId="60"/>
    <cellStyle name="40% - 강조색6 3" xfId="61"/>
    <cellStyle name="40% - 강조색6 4" xfId="62"/>
    <cellStyle name="60% - 강조색1 2" xfId="63"/>
    <cellStyle name="60% - 강조색1 2 2" xfId="64"/>
    <cellStyle name="60% - 강조색1 2 3" xfId="65"/>
    <cellStyle name="60% - 강조색1 3" xfId="66"/>
    <cellStyle name="60% - 강조색1 4" xfId="67"/>
    <cellStyle name="60% - 강조색2 2" xfId="68"/>
    <cellStyle name="60% - 강조색2 2 2" xfId="69"/>
    <cellStyle name="60% - 강조색2 2 3" xfId="70"/>
    <cellStyle name="60% - 강조색2 3" xfId="71"/>
    <cellStyle name="60% - 강조색2 4" xfId="72"/>
    <cellStyle name="60% - 강조색3 2" xfId="73"/>
    <cellStyle name="60% - 강조색3 2 2" xfId="74"/>
    <cellStyle name="60% - 강조색3 2 3" xfId="75"/>
    <cellStyle name="60% - 강조색3 3" xfId="76"/>
    <cellStyle name="60% - 강조색3 4" xfId="77"/>
    <cellStyle name="60% - 강조색4 2" xfId="78"/>
    <cellStyle name="60% - 강조색4 2 2" xfId="79"/>
    <cellStyle name="60% - 강조색4 2 3" xfId="80"/>
    <cellStyle name="60% - 강조색4 3" xfId="81"/>
    <cellStyle name="60% - 강조색4 4" xfId="82"/>
    <cellStyle name="60% - 강조색5 2" xfId="83"/>
    <cellStyle name="60% - 강조색5 2 2" xfId="84"/>
    <cellStyle name="60% - 강조색5 2 3" xfId="85"/>
    <cellStyle name="60% - 강조색5 3" xfId="86"/>
    <cellStyle name="60% - 강조색5 4" xfId="87"/>
    <cellStyle name="60% - 강조색6 2" xfId="88"/>
    <cellStyle name="60% - 강조색6 2 2" xfId="89"/>
    <cellStyle name="60% - 강조색6 2 3" xfId="90"/>
    <cellStyle name="60% - 강조색6 3" xfId="91"/>
    <cellStyle name="60% - 강조색6 4" xfId="92"/>
    <cellStyle name="AeE­ [0]_INQUIRY ¿μ¾÷AßAø " xfId="93"/>
    <cellStyle name="AeE­_INQUIRY ¿μ¾÷AßAø " xfId="94"/>
    <cellStyle name="AÞ¸¶ [0]_INQUIRY ¿μ¾÷AßAø " xfId="95"/>
    <cellStyle name="AÞ¸¶_INQUIRY ¿μ¾÷AßAø " xfId="96"/>
    <cellStyle name="C￥AØ_¿μ¾÷CoE² " xfId="97"/>
    <cellStyle name="Comma [0]_ SG&amp;A Bridge " xfId="98"/>
    <cellStyle name="Comma_ SG&amp;A Bridge " xfId="99"/>
    <cellStyle name="Currency [0]_ SG&amp;A Bridge " xfId="100"/>
    <cellStyle name="Currency_ SG&amp;A Bridge " xfId="101"/>
    <cellStyle name="Grey" xfId="102"/>
    <cellStyle name="Header1" xfId="103"/>
    <cellStyle name="Header2" xfId="104"/>
    <cellStyle name="Input [yellow]" xfId="105"/>
    <cellStyle name="Normal - Style1" xfId="106"/>
    <cellStyle name="Normal - Style1 10" xfId="107"/>
    <cellStyle name="Normal - Style1 11" xfId="108"/>
    <cellStyle name="Normal - Style1 12" xfId="109"/>
    <cellStyle name="Normal - Style1 2" xfId="110"/>
    <cellStyle name="Normal - Style1 3" xfId="111"/>
    <cellStyle name="Normal - Style1 4" xfId="112"/>
    <cellStyle name="Normal - Style1 5" xfId="113"/>
    <cellStyle name="Normal - Style1 6" xfId="114"/>
    <cellStyle name="Normal - Style1 7" xfId="115"/>
    <cellStyle name="Normal - Style1 8" xfId="116"/>
    <cellStyle name="Normal - Style1 9" xfId="117"/>
    <cellStyle name="Normal_ SG&amp;A Bridge " xfId="118"/>
    <cellStyle name="Percent [2]" xfId="119"/>
    <cellStyle name="강조색1 2" xfId="120"/>
    <cellStyle name="강조색1 2 2" xfId="121"/>
    <cellStyle name="강조색1 2 3" xfId="122"/>
    <cellStyle name="강조색1 3" xfId="123"/>
    <cellStyle name="강조색1 4" xfId="124"/>
    <cellStyle name="강조색2 2" xfId="125"/>
    <cellStyle name="강조색2 2 2" xfId="126"/>
    <cellStyle name="강조색2 2 3" xfId="127"/>
    <cellStyle name="강조색2 3" xfId="128"/>
    <cellStyle name="강조색2 4" xfId="129"/>
    <cellStyle name="강조색3 2" xfId="130"/>
    <cellStyle name="강조색3 2 2" xfId="131"/>
    <cellStyle name="강조색3 2 3" xfId="132"/>
    <cellStyle name="강조색3 3" xfId="133"/>
    <cellStyle name="강조색3 4" xfId="134"/>
    <cellStyle name="강조색4 2" xfId="135"/>
    <cellStyle name="강조색4 2 2" xfId="136"/>
    <cellStyle name="강조색4 2 3" xfId="137"/>
    <cellStyle name="강조색4 3" xfId="138"/>
    <cellStyle name="강조색4 4" xfId="139"/>
    <cellStyle name="강조색5 2" xfId="140"/>
    <cellStyle name="강조색5 2 2" xfId="141"/>
    <cellStyle name="강조색5 2 3" xfId="142"/>
    <cellStyle name="강조색5 3" xfId="143"/>
    <cellStyle name="강조색5 4" xfId="144"/>
    <cellStyle name="강조색6 2" xfId="145"/>
    <cellStyle name="강조색6 2 2" xfId="146"/>
    <cellStyle name="강조색6 2 3" xfId="147"/>
    <cellStyle name="강조색6 3" xfId="148"/>
    <cellStyle name="강조색6 4" xfId="149"/>
    <cellStyle name="경고문 2" xfId="150"/>
    <cellStyle name="경고문 2 2" xfId="151"/>
    <cellStyle name="경고문 3" xfId="152"/>
    <cellStyle name="계산 2" xfId="153"/>
    <cellStyle name="계산 2 2" xfId="154"/>
    <cellStyle name="계산 2 3" xfId="155"/>
    <cellStyle name="계산 3" xfId="156"/>
    <cellStyle name="계산 4" xfId="157"/>
    <cellStyle name="나쁨 2" xfId="158"/>
    <cellStyle name="나쁨 2 2" xfId="159"/>
    <cellStyle name="나쁨 2 3" xfId="160"/>
    <cellStyle name="나쁨 3" xfId="161"/>
    <cellStyle name="나쁨 4" xfId="162"/>
    <cellStyle name="메모 2" xfId="163"/>
    <cellStyle name="메모 2 2" xfId="164"/>
    <cellStyle name="메모 2 3" xfId="165"/>
    <cellStyle name="메모 3" xfId="166"/>
    <cellStyle name="메모 4" xfId="167"/>
    <cellStyle name="백분율 2" xfId="168"/>
    <cellStyle name="백분율 3" xfId="169"/>
    <cellStyle name="보통 2" xfId="170"/>
    <cellStyle name="보통 2 2" xfId="171"/>
    <cellStyle name="보통 2 3" xfId="172"/>
    <cellStyle name="보통 3" xfId="173"/>
    <cellStyle name="보통 4" xfId="174"/>
    <cellStyle name="뷭?_BOOKSHIP" xfId="175"/>
    <cellStyle name="설명 텍스트 2" xfId="176"/>
    <cellStyle name="설명 텍스트 2 2" xfId="177"/>
    <cellStyle name="설명 텍스트 3" xfId="178"/>
    <cellStyle name="셀 확인 2" xfId="179"/>
    <cellStyle name="셀 확인 2 2" xfId="180"/>
    <cellStyle name="셀 확인 2 3" xfId="181"/>
    <cellStyle name="셀 확인 3" xfId="182"/>
    <cellStyle name="셀 확인 4" xfId="183"/>
    <cellStyle name="쉼표 [0] 10" xfId="1"/>
    <cellStyle name="쉼표 [0] 10 2" xfId="184"/>
    <cellStyle name="쉼표 [0] 10 3" xfId="185"/>
    <cellStyle name="쉼표 [0] 11" xfId="186"/>
    <cellStyle name="쉼표 [0] 11 2" xfId="187"/>
    <cellStyle name="쉼표 [0] 12" xfId="188"/>
    <cellStyle name="쉼표 [0] 12 2" xfId="189"/>
    <cellStyle name="쉼표 [0] 2" xfId="190"/>
    <cellStyle name="쉼표 [0] 2 2" xfId="2"/>
    <cellStyle name="쉼표 [0] 2 2 2" xfId="191"/>
    <cellStyle name="쉼표 [0] 2 2 2 2" xfId="192"/>
    <cellStyle name="쉼표 [0] 2 2 2 3" xfId="193"/>
    <cellStyle name="쉼표 [0] 2 2 3" xfId="194"/>
    <cellStyle name="쉼표 [0] 2 2 4" xfId="195"/>
    <cellStyle name="쉼표 [0] 2 3" xfId="196"/>
    <cellStyle name="쉼표 [0] 2 3 2" xfId="197"/>
    <cellStyle name="쉼표 [0] 2 3 2 2" xfId="198"/>
    <cellStyle name="쉼표 [0] 2 3 3" xfId="199"/>
    <cellStyle name="쉼표 [0] 2 3 4" xfId="200"/>
    <cellStyle name="쉼표 [0] 2 4" xfId="201"/>
    <cellStyle name="쉼표 [0] 2 4 2" xfId="202"/>
    <cellStyle name="쉼표 [0] 2 4 3" xfId="203"/>
    <cellStyle name="쉼표 [0] 2 4 4" xfId="204"/>
    <cellStyle name="쉼표 [0] 2 5" xfId="205"/>
    <cellStyle name="쉼표 [0] 2 6" xfId="206"/>
    <cellStyle name="쉼표 [0] 2 7" xfId="207"/>
    <cellStyle name="쉼표 [0] 2 7 2" xfId="208"/>
    <cellStyle name="쉼표 [0] 3" xfId="209"/>
    <cellStyle name="쉼표 [0] 3 2" xfId="210"/>
    <cellStyle name="쉼표 [0] 3 2 2" xfId="211"/>
    <cellStyle name="쉼표 [0] 3 2 3" xfId="212"/>
    <cellStyle name="쉼표 [0] 3 2 4" xfId="213"/>
    <cellStyle name="쉼표 [0] 3 3" xfId="214"/>
    <cellStyle name="쉼표 [0] 3 3 2" xfId="215"/>
    <cellStyle name="쉼표 [0] 3 4" xfId="216"/>
    <cellStyle name="쉼표 [0] 4" xfId="217"/>
    <cellStyle name="쉼표 [0] 4 2" xfId="218"/>
    <cellStyle name="쉼표 [0] 5" xfId="219"/>
    <cellStyle name="쉼표 [0] 6" xfId="220"/>
    <cellStyle name="쉼표 [0] 6 3" xfId="221"/>
    <cellStyle name="쉼표 [0] 7" xfId="222"/>
    <cellStyle name="쉼표 [0] 8" xfId="223"/>
    <cellStyle name="쉼표 [0] 9" xfId="224"/>
    <cellStyle name="연결된 셀 2" xfId="225"/>
    <cellStyle name="연결된 셀 2 2" xfId="226"/>
    <cellStyle name="연결된 셀 3" xfId="227"/>
    <cellStyle name="요약 2" xfId="228"/>
    <cellStyle name="요약 2 2" xfId="229"/>
    <cellStyle name="요약 3" xfId="230"/>
    <cellStyle name="입력 2" xfId="231"/>
    <cellStyle name="입력 2 2" xfId="232"/>
    <cellStyle name="입력 2 3" xfId="233"/>
    <cellStyle name="입력 3" xfId="234"/>
    <cellStyle name="입력 4" xfId="235"/>
    <cellStyle name="제목 1 2" xfId="236"/>
    <cellStyle name="제목 1 2 2" xfId="237"/>
    <cellStyle name="제목 1 3" xfId="238"/>
    <cellStyle name="제목 2 2" xfId="239"/>
    <cellStyle name="제목 2 2 2" xfId="240"/>
    <cellStyle name="제목 2 3" xfId="241"/>
    <cellStyle name="제목 3 2" xfId="242"/>
    <cellStyle name="제목 3 2 2" xfId="243"/>
    <cellStyle name="제목 3 3" xfId="244"/>
    <cellStyle name="제목 4 2" xfId="245"/>
    <cellStyle name="제목 4 2 2" xfId="246"/>
    <cellStyle name="제목 4 3" xfId="247"/>
    <cellStyle name="제목 5" xfId="248"/>
    <cellStyle name="제목 5 2" xfId="249"/>
    <cellStyle name="제목 6" xfId="250"/>
    <cellStyle name="좋음 2" xfId="251"/>
    <cellStyle name="좋음 2 2" xfId="252"/>
    <cellStyle name="좋음 2 3" xfId="253"/>
    <cellStyle name="좋음 3" xfId="254"/>
    <cellStyle name="좋음 4" xfId="255"/>
    <cellStyle name="출력 2" xfId="256"/>
    <cellStyle name="출력 2 2" xfId="257"/>
    <cellStyle name="출력 2 3" xfId="258"/>
    <cellStyle name="출력 3" xfId="259"/>
    <cellStyle name="출력 4" xfId="260"/>
    <cellStyle name="콤마 [0]_1202" xfId="261"/>
    <cellStyle name="콤마_1202" xfId="262"/>
    <cellStyle name="표준" xfId="0" builtinId="0"/>
    <cellStyle name="표준 2" xfId="263"/>
    <cellStyle name="표준 2 2" xfId="264"/>
    <cellStyle name="표준 2 2 2" xfId="265"/>
    <cellStyle name="표준 2 2 3" xfId="266"/>
    <cellStyle name="표준 2 3" xfId="267"/>
    <cellStyle name="표준 3" xfId="268"/>
    <cellStyle name="표준 3 2" xfId="269"/>
    <cellStyle name="표준 4" xfId="270"/>
    <cellStyle name="표준 4 6" xfId="271"/>
    <cellStyle name="표준 5" xfId="272"/>
    <cellStyle name="표준 6" xfId="2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59"/>
  <sheetViews>
    <sheetView showGridLines="0" showZeros="0" tabSelected="1" view="pageBreakPreview" topLeftCell="B1" zoomScaleNormal="100" zoomScaleSheetLayoutView="100" workbookViewId="0">
      <pane ySplit="5" topLeftCell="A6" activePane="bottomLeft" state="frozen"/>
      <selection pane="bottomLeft" activeCell="B1" sqref="B1:N1"/>
    </sheetView>
  </sheetViews>
  <sheetFormatPr defaultRowHeight="13.5"/>
  <cols>
    <col min="1" max="1" width="17.6640625" style="1" hidden="1" customWidth="1"/>
    <col min="2" max="2" width="18.109375" style="2" customWidth="1"/>
    <col min="3" max="3" width="8.88671875" style="2" customWidth="1"/>
    <col min="4" max="4" width="10" style="2" customWidth="1"/>
    <col min="5" max="5" width="9.88671875" style="2" customWidth="1"/>
    <col min="6" max="6" width="11" style="1" customWidth="1"/>
    <col min="7" max="11" width="9" style="1" customWidth="1"/>
    <col min="12" max="13" width="9.88671875" style="1" customWidth="1"/>
    <col min="14" max="14" width="7.77734375" style="1" customWidth="1"/>
    <col min="15" max="16" width="7.88671875" style="1" customWidth="1"/>
    <col min="17" max="17" width="8" style="1" customWidth="1"/>
    <col min="18" max="16384" width="8.88671875" style="1"/>
  </cols>
  <sheetData>
    <row r="1" spans="1:17" ht="39.75" customHeight="1">
      <c r="B1" s="54" t="s">
        <v>51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7" ht="18.75" customHeight="1">
      <c r="B2" s="50"/>
      <c r="G2" s="49"/>
      <c r="H2" s="49"/>
      <c r="I2" s="49"/>
      <c r="J2" s="49"/>
      <c r="N2" s="48" t="s">
        <v>50</v>
      </c>
      <c r="O2" s="48"/>
      <c r="P2" s="48"/>
      <c r="Q2" s="48"/>
    </row>
    <row r="3" spans="1:17" ht="0.75" customHeight="1" thickBot="1">
      <c r="G3" s="49"/>
      <c r="H3" s="49"/>
      <c r="I3" s="49"/>
      <c r="J3" s="49"/>
      <c r="N3" s="48"/>
      <c r="O3" s="48"/>
      <c r="P3" s="48"/>
      <c r="Q3" s="48"/>
    </row>
    <row r="4" spans="1:17" s="44" customFormat="1" ht="27.75" customHeight="1">
      <c r="B4" s="55" t="s">
        <v>49</v>
      </c>
      <c r="C4" s="57" t="s">
        <v>48</v>
      </c>
      <c r="D4" s="59" t="s">
        <v>47</v>
      </c>
      <c r="E4" s="60" t="s">
        <v>46</v>
      </c>
      <c r="F4" s="61"/>
      <c r="G4" s="62"/>
      <c r="H4" s="47" t="s">
        <v>45</v>
      </c>
      <c r="I4" s="46"/>
      <c r="J4" s="45"/>
      <c r="K4" s="59">
        <v>2017</v>
      </c>
      <c r="L4" s="59">
        <v>2018</v>
      </c>
      <c r="M4" s="63" t="s">
        <v>44</v>
      </c>
      <c r="N4" s="65" t="s">
        <v>43</v>
      </c>
    </row>
    <row r="5" spans="1:17" s="40" customFormat="1" ht="27.75" customHeight="1" thickBot="1">
      <c r="B5" s="56"/>
      <c r="C5" s="58"/>
      <c r="D5" s="58"/>
      <c r="E5" s="42" t="s">
        <v>41</v>
      </c>
      <c r="F5" s="41" t="s">
        <v>42</v>
      </c>
      <c r="G5" s="43" t="s">
        <v>39</v>
      </c>
      <c r="H5" s="42" t="s">
        <v>41</v>
      </c>
      <c r="I5" s="41" t="s">
        <v>40</v>
      </c>
      <c r="J5" s="41" t="s">
        <v>39</v>
      </c>
      <c r="K5" s="58"/>
      <c r="L5" s="58"/>
      <c r="M5" s="64"/>
      <c r="N5" s="66"/>
    </row>
    <row r="6" spans="1:17" ht="15" customHeight="1">
      <c r="A6" s="1" t="s">
        <v>29</v>
      </c>
      <c r="B6" s="36" t="s">
        <v>37</v>
      </c>
      <c r="C6" s="21" t="s">
        <v>27</v>
      </c>
      <c r="D6" s="20">
        <f>SUM(E6,H6,K6,L6,M6)</f>
        <v>38000000</v>
      </c>
      <c r="E6" s="31">
        <v>1000000</v>
      </c>
      <c r="F6" s="31">
        <v>317101</v>
      </c>
      <c r="G6" s="31">
        <f>E6-F6</f>
        <v>682899</v>
      </c>
      <c r="H6" s="31">
        <v>7000000</v>
      </c>
      <c r="I6" s="20">
        <v>2447177</v>
      </c>
      <c r="J6" s="20">
        <f>H6-I6</f>
        <v>4552823</v>
      </c>
      <c r="K6" s="20">
        <v>12000000</v>
      </c>
      <c r="L6" s="20">
        <v>13800000</v>
      </c>
      <c r="M6" s="19">
        <v>4200000</v>
      </c>
      <c r="N6" s="51" t="s">
        <v>13</v>
      </c>
      <c r="O6" s="30">
        <v>10</v>
      </c>
    </row>
    <row r="7" spans="1:17" ht="15" customHeight="1">
      <c r="A7" s="25"/>
      <c r="B7" s="36" t="s">
        <v>36</v>
      </c>
      <c r="C7" s="18" t="s">
        <v>3</v>
      </c>
      <c r="D7" s="12">
        <f>SUM(E7,H7,K7,L7,M7)</f>
        <v>38000000</v>
      </c>
      <c r="E7" s="29">
        <v>1000000</v>
      </c>
      <c r="F7" s="29">
        <v>317101</v>
      </c>
      <c r="G7" s="29">
        <v>682899</v>
      </c>
      <c r="H7" s="29">
        <v>7000000</v>
      </c>
      <c r="I7" s="12">
        <v>2447177</v>
      </c>
      <c r="J7" s="12">
        <v>4552823</v>
      </c>
      <c r="K7" s="12">
        <v>12000000</v>
      </c>
      <c r="L7" s="12">
        <v>13800000</v>
      </c>
      <c r="M7" s="17">
        <v>4200000</v>
      </c>
      <c r="N7" s="52"/>
    </row>
    <row r="8" spans="1:17" ht="15" customHeight="1">
      <c r="A8" s="25"/>
      <c r="B8" s="39" t="s">
        <v>35</v>
      </c>
      <c r="C8" s="9"/>
      <c r="D8" s="8"/>
      <c r="E8" s="8"/>
      <c r="F8" s="8"/>
      <c r="G8" s="8"/>
      <c r="H8" s="8"/>
      <c r="I8" s="8"/>
      <c r="J8" s="8"/>
      <c r="K8" s="8"/>
      <c r="L8" s="8"/>
      <c r="M8" s="7"/>
      <c r="N8" s="52"/>
    </row>
    <row r="9" spans="1:17" ht="15" customHeight="1">
      <c r="A9" s="25"/>
      <c r="B9" s="36" t="s">
        <v>34</v>
      </c>
      <c r="C9" s="16"/>
      <c r="D9" s="15"/>
      <c r="E9" s="8"/>
      <c r="F9" s="8"/>
      <c r="G9" s="8"/>
      <c r="H9" s="8"/>
      <c r="I9" s="8"/>
      <c r="J9" s="8"/>
      <c r="K9" s="15"/>
      <c r="L9" s="15"/>
      <c r="M9" s="14"/>
      <c r="N9" s="52"/>
    </row>
    <row r="10" spans="1:17" ht="15" customHeight="1">
      <c r="A10" s="25"/>
      <c r="B10" s="39" t="s">
        <v>33</v>
      </c>
      <c r="C10" s="26" t="s">
        <v>22</v>
      </c>
      <c r="D10" s="15">
        <f>SUM(E10,H10,K10)</f>
        <v>8000000</v>
      </c>
      <c r="E10" s="34">
        <v>1000000</v>
      </c>
      <c r="F10" s="34">
        <v>317101</v>
      </c>
      <c r="G10" s="34">
        <v>682899</v>
      </c>
      <c r="H10" s="34">
        <v>7000000</v>
      </c>
      <c r="I10" s="33">
        <v>2447177</v>
      </c>
      <c r="J10" s="33">
        <v>4552823</v>
      </c>
      <c r="K10" s="15"/>
      <c r="L10" s="15"/>
      <c r="M10" s="14"/>
      <c r="N10" s="52"/>
    </row>
    <row r="11" spans="1:17" ht="15" customHeight="1">
      <c r="A11" s="25"/>
      <c r="B11" s="36" t="s">
        <v>32</v>
      </c>
      <c r="C11" s="9" t="s">
        <v>3</v>
      </c>
      <c r="D11" s="12">
        <f>SUM(E11,H11,K11)</f>
        <v>8000000</v>
      </c>
      <c r="E11" s="29">
        <v>1000000</v>
      </c>
      <c r="F11" s="29">
        <v>317101</v>
      </c>
      <c r="G11" s="29">
        <f>E11-F11</f>
        <v>682899</v>
      </c>
      <c r="H11" s="29">
        <v>7000000</v>
      </c>
      <c r="I11" s="12">
        <v>2447177</v>
      </c>
      <c r="J11" s="12">
        <v>4552823</v>
      </c>
      <c r="K11" s="12"/>
      <c r="L11" s="12"/>
      <c r="M11" s="17"/>
      <c r="N11" s="52"/>
    </row>
    <row r="12" spans="1:17" ht="15" customHeight="1">
      <c r="B12" s="35" t="s">
        <v>38</v>
      </c>
      <c r="C12" s="9" t="s">
        <v>7</v>
      </c>
      <c r="D12" s="8"/>
      <c r="E12" s="8"/>
      <c r="F12" s="8"/>
      <c r="G12" s="8"/>
      <c r="H12" s="8"/>
      <c r="I12" s="8"/>
      <c r="J12" s="8"/>
      <c r="K12" s="8"/>
      <c r="L12" s="8"/>
      <c r="M12" s="7"/>
      <c r="N12" s="52"/>
    </row>
    <row r="13" spans="1:17" ht="15" customHeight="1">
      <c r="B13" s="23"/>
      <c r="C13" s="9" t="s">
        <v>9</v>
      </c>
      <c r="D13" s="8"/>
      <c r="E13" s="8"/>
      <c r="F13" s="8"/>
      <c r="G13" s="8"/>
      <c r="H13" s="8"/>
      <c r="I13" s="8"/>
      <c r="J13" s="8"/>
      <c r="K13" s="8"/>
      <c r="L13" s="8"/>
      <c r="M13" s="7"/>
      <c r="N13" s="52"/>
    </row>
    <row r="14" spans="1:17" ht="15" customHeight="1" thickBot="1">
      <c r="B14" s="6"/>
      <c r="C14" s="5" t="s">
        <v>19</v>
      </c>
      <c r="D14" s="4">
        <f>D10-D6</f>
        <v>-30000000</v>
      </c>
      <c r="E14" s="4">
        <f>E10-E6</f>
        <v>0</v>
      </c>
      <c r="F14" s="4"/>
      <c r="G14" s="4"/>
      <c r="H14" s="4">
        <f>H10-H6</f>
        <v>0</v>
      </c>
      <c r="I14" s="4"/>
      <c r="J14" s="4"/>
      <c r="K14" s="4">
        <f>K10-K6</f>
        <v>-12000000</v>
      </c>
      <c r="L14" s="4">
        <f>L10-L6</f>
        <v>-13800000</v>
      </c>
      <c r="M14" s="3">
        <f>M10-M6</f>
        <v>-4200000</v>
      </c>
      <c r="N14" s="53"/>
    </row>
    <row r="15" spans="1:17" ht="15" customHeight="1">
      <c r="A15" s="1" t="s">
        <v>29</v>
      </c>
      <c r="B15" s="36" t="s">
        <v>37</v>
      </c>
      <c r="C15" s="21" t="s">
        <v>27</v>
      </c>
      <c r="D15" s="20"/>
      <c r="E15" s="31"/>
      <c r="F15" s="31"/>
      <c r="G15" s="31"/>
      <c r="H15" s="31"/>
      <c r="I15" s="20"/>
      <c r="J15" s="20"/>
      <c r="K15" s="20"/>
      <c r="L15" s="20"/>
      <c r="M15" s="19"/>
      <c r="N15" s="51" t="s">
        <v>13</v>
      </c>
      <c r="O15" s="30">
        <v>10</v>
      </c>
    </row>
    <row r="16" spans="1:17" ht="15" customHeight="1">
      <c r="A16" s="25"/>
      <c r="B16" s="36" t="s">
        <v>36</v>
      </c>
      <c r="C16" s="18" t="s">
        <v>3</v>
      </c>
      <c r="D16" s="12"/>
      <c r="E16" s="29"/>
      <c r="F16" s="29"/>
      <c r="G16" s="29"/>
      <c r="H16" s="29"/>
      <c r="I16" s="12"/>
      <c r="J16" s="12"/>
      <c r="K16" s="12"/>
      <c r="L16" s="12"/>
      <c r="M16" s="17"/>
      <c r="N16" s="52"/>
    </row>
    <row r="17" spans="1:15" ht="15" customHeight="1">
      <c r="A17" s="25"/>
      <c r="B17" s="39" t="s">
        <v>35</v>
      </c>
      <c r="C17" s="9"/>
      <c r="D17" s="8"/>
      <c r="E17" s="8"/>
      <c r="F17" s="8"/>
      <c r="G17" s="8"/>
      <c r="H17" s="8"/>
      <c r="I17" s="8"/>
      <c r="J17" s="8"/>
      <c r="K17" s="8"/>
      <c r="L17" s="8"/>
      <c r="M17" s="7"/>
      <c r="N17" s="52"/>
    </row>
    <row r="18" spans="1:15" ht="15" customHeight="1">
      <c r="A18" s="25"/>
      <c r="B18" s="36" t="s">
        <v>34</v>
      </c>
      <c r="C18" s="16"/>
      <c r="D18" s="15"/>
      <c r="E18" s="15"/>
      <c r="F18" s="15"/>
      <c r="G18" s="15"/>
      <c r="H18" s="15"/>
      <c r="I18" s="15"/>
      <c r="J18" s="15"/>
      <c r="K18" s="8"/>
      <c r="L18" s="15"/>
      <c r="M18" s="14"/>
      <c r="N18" s="52"/>
    </row>
    <row r="19" spans="1:15" ht="15" customHeight="1">
      <c r="A19" s="25"/>
      <c r="B19" s="39" t="s">
        <v>33</v>
      </c>
      <c r="C19" s="26" t="s">
        <v>22</v>
      </c>
      <c r="D19" s="15">
        <v>30000000</v>
      </c>
      <c r="E19" s="15"/>
      <c r="F19" s="15"/>
      <c r="G19" s="15"/>
      <c r="H19" s="15"/>
      <c r="I19" s="15"/>
      <c r="J19" s="38"/>
      <c r="K19" s="33">
        <v>12000000</v>
      </c>
      <c r="L19" s="37">
        <v>9200000</v>
      </c>
      <c r="M19" s="14">
        <v>8800000</v>
      </c>
      <c r="N19" s="52"/>
    </row>
    <row r="20" spans="1:15" ht="15" customHeight="1">
      <c r="A20" s="25"/>
      <c r="B20" s="36" t="s">
        <v>32</v>
      </c>
      <c r="C20" s="9" t="s">
        <v>3</v>
      </c>
      <c r="D20" s="12">
        <f>SUM(K20:M20)</f>
        <v>27900000</v>
      </c>
      <c r="E20" s="12"/>
      <c r="F20" s="12"/>
      <c r="G20" s="12"/>
      <c r="H20" s="12"/>
      <c r="I20" s="12"/>
      <c r="J20" s="12"/>
      <c r="K20" s="8">
        <v>10970000</v>
      </c>
      <c r="L20" s="12">
        <v>8130000</v>
      </c>
      <c r="M20" s="17">
        <v>8800000</v>
      </c>
      <c r="N20" s="52"/>
    </row>
    <row r="21" spans="1:15" ht="15" customHeight="1">
      <c r="B21" s="35" t="s">
        <v>31</v>
      </c>
      <c r="C21" s="9" t="s">
        <v>7</v>
      </c>
      <c r="D21" s="8">
        <f>SUM(K21:L21)</f>
        <v>2050000</v>
      </c>
      <c r="E21" s="8"/>
      <c r="F21" s="8"/>
      <c r="G21" s="8"/>
      <c r="H21" s="8"/>
      <c r="I21" s="8"/>
      <c r="J21" s="8"/>
      <c r="K21" s="8">
        <v>1000000</v>
      </c>
      <c r="L21" s="8">
        <v>1050000</v>
      </c>
      <c r="M21" s="7"/>
      <c r="N21" s="52"/>
    </row>
    <row r="22" spans="1:15" ht="15" customHeight="1">
      <c r="B22" s="23"/>
      <c r="C22" s="9" t="s">
        <v>9</v>
      </c>
      <c r="D22" s="8">
        <f>SUM(K22:L22)</f>
        <v>50000</v>
      </c>
      <c r="E22" s="8"/>
      <c r="F22" s="8"/>
      <c r="G22" s="8"/>
      <c r="H22" s="8"/>
      <c r="I22" s="8"/>
      <c r="J22" s="8"/>
      <c r="K22" s="8">
        <v>30000</v>
      </c>
      <c r="L22" s="8">
        <v>20000</v>
      </c>
      <c r="M22" s="7"/>
      <c r="N22" s="52"/>
    </row>
    <row r="23" spans="1:15" ht="15" customHeight="1" thickBot="1">
      <c r="B23" s="6"/>
      <c r="C23" s="5" t="s">
        <v>19</v>
      </c>
      <c r="D23" s="4">
        <f>D19-D15</f>
        <v>30000000</v>
      </c>
      <c r="E23" s="4">
        <f>E19-E15</f>
        <v>0</v>
      </c>
      <c r="F23" s="4"/>
      <c r="G23" s="4"/>
      <c r="H23" s="4">
        <f>H19-H15</f>
        <v>0</v>
      </c>
      <c r="I23" s="4"/>
      <c r="J23" s="4"/>
      <c r="K23" s="4">
        <f>K19-K15</f>
        <v>12000000</v>
      </c>
      <c r="L23" s="4">
        <f>L19-L15</f>
        <v>9200000</v>
      </c>
      <c r="M23" s="3">
        <f>M19-M15</f>
        <v>8800000</v>
      </c>
      <c r="N23" s="53"/>
    </row>
    <row r="24" spans="1:15" ht="15" customHeight="1">
      <c r="A24" s="1" t="s">
        <v>29</v>
      </c>
      <c r="B24" s="32" t="s">
        <v>28</v>
      </c>
      <c r="C24" s="21" t="s">
        <v>27</v>
      </c>
      <c r="D24" s="20">
        <f>SUM(E24,H24,K24)</f>
        <v>22959019</v>
      </c>
      <c r="E24" s="31">
        <v>10259019</v>
      </c>
      <c r="F24" s="31">
        <v>10141233</v>
      </c>
      <c r="G24" s="31">
        <v>117786</v>
      </c>
      <c r="H24" s="31">
        <v>9000000</v>
      </c>
      <c r="I24" s="20">
        <v>0</v>
      </c>
      <c r="J24" s="20">
        <v>9000000</v>
      </c>
      <c r="K24" s="20">
        <v>3700000</v>
      </c>
      <c r="L24" s="20"/>
      <c r="M24" s="19"/>
      <c r="N24" s="51" t="s">
        <v>13</v>
      </c>
      <c r="O24" s="30">
        <v>10</v>
      </c>
    </row>
    <row r="25" spans="1:15" ht="15" customHeight="1">
      <c r="A25" s="25"/>
      <c r="B25" s="27" t="s">
        <v>26</v>
      </c>
      <c r="C25" s="18" t="s">
        <v>3</v>
      </c>
      <c r="D25" s="12">
        <f>SUM(E25,H25,K25)</f>
        <v>22959019</v>
      </c>
      <c r="E25" s="29">
        <v>10259019</v>
      </c>
      <c r="F25" s="29">
        <v>10141233</v>
      </c>
      <c r="G25" s="29">
        <f>E25-F25</f>
        <v>117786</v>
      </c>
      <c r="H25" s="29">
        <v>9000000</v>
      </c>
      <c r="I25" s="12">
        <v>0</v>
      </c>
      <c r="J25" s="12">
        <v>9000000</v>
      </c>
      <c r="K25" s="12">
        <v>3700000</v>
      </c>
      <c r="L25" s="12"/>
      <c r="M25" s="17"/>
      <c r="N25" s="52"/>
    </row>
    <row r="26" spans="1:15" ht="15" customHeight="1">
      <c r="A26" s="25"/>
      <c r="B26" s="28" t="s">
        <v>25</v>
      </c>
      <c r="C26" s="9"/>
      <c r="D26" s="8"/>
      <c r="E26" s="8"/>
      <c r="F26" s="8"/>
      <c r="G26" s="8"/>
      <c r="H26" s="8"/>
      <c r="I26" s="8"/>
      <c r="J26" s="8"/>
      <c r="K26" s="8"/>
      <c r="L26" s="8"/>
      <c r="M26" s="7"/>
      <c r="N26" s="52"/>
    </row>
    <row r="27" spans="1:15" ht="15" customHeight="1">
      <c r="A27" s="25"/>
      <c r="B27" s="27" t="s">
        <v>24</v>
      </c>
      <c r="C27" s="16"/>
      <c r="D27" s="15"/>
      <c r="E27" s="8"/>
      <c r="F27" s="8"/>
      <c r="G27" s="8"/>
      <c r="H27" s="8"/>
      <c r="I27" s="8"/>
      <c r="J27" s="8"/>
      <c r="K27" s="15"/>
      <c r="L27" s="15"/>
      <c r="M27" s="14"/>
      <c r="N27" s="52"/>
    </row>
    <row r="28" spans="1:15" ht="15" customHeight="1">
      <c r="A28" s="25"/>
      <c r="B28" s="27" t="s">
        <v>23</v>
      </c>
      <c r="C28" s="26" t="s">
        <v>22</v>
      </c>
      <c r="D28" s="15">
        <f>SUM(E28,H28,K28)</f>
        <v>19259019</v>
      </c>
      <c r="E28" s="34">
        <v>10259019</v>
      </c>
      <c r="F28" s="34">
        <v>10141233</v>
      </c>
      <c r="G28" s="34">
        <v>117786</v>
      </c>
      <c r="H28" s="34">
        <v>9000000</v>
      </c>
      <c r="I28" s="33">
        <v>0</v>
      </c>
      <c r="J28" s="33">
        <v>9000000</v>
      </c>
      <c r="K28" s="15"/>
      <c r="L28" s="15"/>
      <c r="M28" s="14"/>
      <c r="N28" s="52"/>
    </row>
    <row r="29" spans="1:15" ht="15" customHeight="1">
      <c r="A29" s="25"/>
      <c r="B29" s="24" t="s">
        <v>21</v>
      </c>
      <c r="C29" s="9" t="s">
        <v>3</v>
      </c>
      <c r="D29" s="12">
        <f>SUM(E29,H29,K29)</f>
        <v>19259019</v>
      </c>
      <c r="E29" s="29">
        <v>10259019</v>
      </c>
      <c r="F29" s="29">
        <v>10141233</v>
      </c>
      <c r="G29" s="29">
        <f>E29-F29</f>
        <v>117786</v>
      </c>
      <c r="H29" s="29">
        <v>9000000</v>
      </c>
      <c r="I29" s="12">
        <v>0</v>
      </c>
      <c r="J29" s="12">
        <v>9000000</v>
      </c>
      <c r="K29" s="12"/>
      <c r="L29" s="12"/>
      <c r="M29" s="17"/>
      <c r="N29" s="52"/>
    </row>
    <row r="30" spans="1:15" ht="15" customHeight="1">
      <c r="B30" s="13" t="s">
        <v>30</v>
      </c>
      <c r="C30" s="9" t="s">
        <v>9</v>
      </c>
      <c r="D30" s="8"/>
      <c r="E30" s="8"/>
      <c r="F30" s="8"/>
      <c r="G30" s="8"/>
      <c r="H30" s="8"/>
      <c r="I30" s="8"/>
      <c r="J30" s="8"/>
      <c r="K30" s="8"/>
      <c r="L30" s="8"/>
      <c r="M30" s="7"/>
      <c r="N30" s="52"/>
    </row>
    <row r="31" spans="1:15" ht="15" customHeight="1">
      <c r="B31" s="23"/>
      <c r="C31" s="9" t="s">
        <v>7</v>
      </c>
      <c r="D31" s="8"/>
      <c r="E31" s="8"/>
      <c r="F31" s="8"/>
      <c r="G31" s="8"/>
      <c r="H31" s="8"/>
      <c r="I31" s="8"/>
      <c r="J31" s="8"/>
      <c r="K31" s="8"/>
      <c r="L31" s="8"/>
      <c r="M31" s="7"/>
      <c r="N31" s="52"/>
    </row>
    <row r="32" spans="1:15" ht="15" customHeight="1" thickBot="1">
      <c r="B32" s="6"/>
      <c r="C32" s="5" t="s">
        <v>19</v>
      </c>
      <c r="D32" s="4">
        <f>D28-D24</f>
        <v>-3700000</v>
      </c>
      <c r="E32" s="4">
        <f>E28-E24</f>
        <v>0</v>
      </c>
      <c r="F32" s="4"/>
      <c r="G32" s="4"/>
      <c r="H32" s="4">
        <f>H28-H24</f>
        <v>0</v>
      </c>
      <c r="I32" s="4"/>
      <c r="J32" s="4"/>
      <c r="K32" s="4">
        <f>K28-K24</f>
        <v>-3700000</v>
      </c>
      <c r="L32" s="4"/>
      <c r="M32" s="3"/>
      <c r="N32" s="53"/>
    </row>
    <row r="33" spans="1:15" ht="15" customHeight="1">
      <c r="A33" s="1" t="s">
        <v>29</v>
      </c>
      <c r="B33" s="32" t="s">
        <v>28</v>
      </c>
      <c r="C33" s="21" t="s">
        <v>27</v>
      </c>
      <c r="D33" s="20">
        <f>SUM(K33)</f>
        <v>0</v>
      </c>
      <c r="E33" s="31"/>
      <c r="F33" s="31"/>
      <c r="G33" s="31"/>
      <c r="H33" s="31"/>
      <c r="I33" s="20"/>
      <c r="J33" s="20"/>
      <c r="K33" s="20"/>
      <c r="L33" s="20"/>
      <c r="M33" s="19"/>
      <c r="N33" s="51" t="s">
        <v>13</v>
      </c>
      <c r="O33" s="30">
        <v>10</v>
      </c>
    </row>
    <row r="34" spans="1:15" ht="15" customHeight="1">
      <c r="A34" s="25"/>
      <c r="B34" s="27" t="s">
        <v>26</v>
      </c>
      <c r="C34" s="18" t="s">
        <v>3</v>
      </c>
      <c r="D34" s="12"/>
      <c r="E34" s="29"/>
      <c r="F34" s="29"/>
      <c r="G34" s="29"/>
      <c r="H34" s="29"/>
      <c r="I34" s="12"/>
      <c r="J34" s="12"/>
      <c r="K34" s="12"/>
      <c r="L34" s="12"/>
      <c r="M34" s="17"/>
      <c r="N34" s="52"/>
    </row>
    <row r="35" spans="1:15" ht="15" customHeight="1">
      <c r="A35" s="25"/>
      <c r="B35" s="28" t="s">
        <v>25</v>
      </c>
      <c r="C35" s="9"/>
      <c r="D35" s="8"/>
      <c r="E35" s="8"/>
      <c r="F35" s="8"/>
      <c r="G35" s="8"/>
      <c r="H35" s="8"/>
      <c r="I35" s="8"/>
      <c r="J35" s="8"/>
      <c r="K35" s="8"/>
      <c r="L35" s="8"/>
      <c r="M35" s="7"/>
      <c r="N35" s="52"/>
    </row>
    <row r="36" spans="1:15" ht="15" customHeight="1">
      <c r="A36" s="25"/>
      <c r="B36" s="27" t="s">
        <v>24</v>
      </c>
      <c r="C36" s="16"/>
      <c r="D36" s="15"/>
      <c r="E36" s="15"/>
      <c r="F36" s="15"/>
      <c r="G36" s="15"/>
      <c r="H36" s="15"/>
      <c r="I36" s="15"/>
      <c r="J36" s="15"/>
      <c r="K36" s="15"/>
      <c r="L36" s="15"/>
      <c r="M36" s="14"/>
      <c r="N36" s="52"/>
    </row>
    <row r="37" spans="1:15" ht="15" customHeight="1">
      <c r="A37" s="25"/>
      <c r="B37" s="27" t="s">
        <v>23</v>
      </c>
      <c r="C37" s="26" t="s">
        <v>22</v>
      </c>
      <c r="D37" s="15">
        <f>SUM(K37)</f>
        <v>3700000</v>
      </c>
      <c r="E37" s="15"/>
      <c r="F37" s="15"/>
      <c r="G37" s="15"/>
      <c r="H37" s="15"/>
      <c r="I37" s="15"/>
      <c r="J37" s="15"/>
      <c r="K37" s="15">
        <v>3700000</v>
      </c>
      <c r="L37" s="15"/>
      <c r="M37" s="14"/>
      <c r="N37" s="52"/>
    </row>
    <row r="38" spans="1:15" ht="15" customHeight="1">
      <c r="A38" s="25"/>
      <c r="B38" s="24" t="s">
        <v>21</v>
      </c>
      <c r="C38" s="9" t="s">
        <v>3</v>
      </c>
      <c r="D38" s="12"/>
      <c r="E38" s="12"/>
      <c r="F38" s="12"/>
      <c r="G38" s="12"/>
      <c r="H38" s="12"/>
      <c r="I38" s="12"/>
      <c r="J38" s="12"/>
      <c r="K38" s="12">
        <v>3257177</v>
      </c>
      <c r="L38" s="12"/>
      <c r="M38" s="17"/>
      <c r="N38" s="52"/>
    </row>
    <row r="39" spans="1:15" ht="15" customHeight="1">
      <c r="B39" s="13" t="s">
        <v>20</v>
      </c>
      <c r="C39" s="9" t="s">
        <v>9</v>
      </c>
      <c r="D39" s="8"/>
      <c r="E39" s="8"/>
      <c r="F39" s="8"/>
      <c r="G39" s="8"/>
      <c r="H39" s="8"/>
      <c r="I39" s="8"/>
      <c r="J39" s="8"/>
      <c r="K39" s="8">
        <v>415227</v>
      </c>
      <c r="L39" s="8"/>
      <c r="M39" s="7"/>
      <c r="N39" s="52"/>
    </row>
    <row r="40" spans="1:15" ht="15" customHeight="1">
      <c r="B40" s="23"/>
      <c r="C40" s="9" t="s">
        <v>7</v>
      </c>
      <c r="D40" s="8"/>
      <c r="E40" s="8"/>
      <c r="F40" s="8"/>
      <c r="G40" s="8"/>
      <c r="H40" s="8"/>
      <c r="I40" s="8"/>
      <c r="J40" s="8"/>
      <c r="K40" s="8">
        <v>27596</v>
      </c>
      <c r="L40" s="8"/>
      <c r="M40" s="7"/>
      <c r="N40" s="52"/>
    </row>
    <row r="41" spans="1:15" ht="15" customHeight="1" thickBot="1">
      <c r="B41" s="6"/>
      <c r="C41" s="5" t="s">
        <v>19</v>
      </c>
      <c r="D41" s="4">
        <f>D37-D33</f>
        <v>3700000</v>
      </c>
      <c r="E41" s="4">
        <f>E37-E33</f>
        <v>0</v>
      </c>
      <c r="F41" s="4"/>
      <c r="G41" s="4"/>
      <c r="H41" s="4">
        <f>H37-H33</f>
        <v>0</v>
      </c>
      <c r="I41" s="4"/>
      <c r="J41" s="4"/>
      <c r="K41" s="4">
        <f>K37-K33</f>
        <v>3700000</v>
      </c>
      <c r="L41" s="4"/>
      <c r="M41" s="3"/>
      <c r="N41" s="53"/>
    </row>
    <row r="42" spans="1:15" ht="15" customHeight="1">
      <c r="B42" s="22" t="s">
        <v>15</v>
      </c>
      <c r="C42" s="21" t="s">
        <v>14</v>
      </c>
      <c r="D42" s="20">
        <f>SUM(E42,H42,K42,L42)</f>
        <v>11700000</v>
      </c>
      <c r="E42" s="20">
        <f t="shared" ref="E42:M42" si="0">SUM(E43:E45)</f>
        <v>0</v>
      </c>
      <c r="F42" s="20">
        <f t="shared" si="0"/>
        <v>0</v>
      </c>
      <c r="G42" s="20">
        <f t="shared" si="0"/>
        <v>0</v>
      </c>
      <c r="H42" s="20">
        <f t="shared" si="0"/>
        <v>1100000</v>
      </c>
      <c r="I42" s="20">
        <f t="shared" si="0"/>
        <v>587144</v>
      </c>
      <c r="J42" s="20">
        <f t="shared" si="0"/>
        <v>512856</v>
      </c>
      <c r="K42" s="20">
        <f t="shared" si="0"/>
        <v>5400000</v>
      </c>
      <c r="L42" s="20">
        <f t="shared" si="0"/>
        <v>5200000</v>
      </c>
      <c r="M42" s="19">
        <f t="shared" si="0"/>
        <v>0</v>
      </c>
      <c r="N42" s="51" t="s">
        <v>13</v>
      </c>
    </row>
    <row r="43" spans="1:15" ht="15" customHeight="1">
      <c r="B43" s="11" t="s">
        <v>18</v>
      </c>
      <c r="C43" s="18" t="s">
        <v>11</v>
      </c>
      <c r="D43" s="12">
        <f>SUM(E43,H43,K43,L43)</f>
        <v>11700000</v>
      </c>
      <c r="E43" s="12"/>
      <c r="F43" s="12"/>
      <c r="G43" s="12"/>
      <c r="H43" s="12">
        <v>1100000</v>
      </c>
      <c r="I43" s="12">
        <v>587144</v>
      </c>
      <c r="J43" s="12">
        <v>512856</v>
      </c>
      <c r="K43" s="12">
        <v>5400000</v>
      </c>
      <c r="L43" s="12">
        <v>5200000</v>
      </c>
      <c r="M43" s="17"/>
      <c r="N43" s="52"/>
    </row>
    <row r="44" spans="1:15" ht="15" customHeight="1">
      <c r="B44" s="11" t="s">
        <v>10</v>
      </c>
      <c r="C44" s="9" t="s">
        <v>9</v>
      </c>
      <c r="D44" s="8">
        <f>SUM(E44,H44,K44,L44)</f>
        <v>0</v>
      </c>
      <c r="E44" s="8"/>
      <c r="F44" s="8"/>
      <c r="G44" s="8"/>
      <c r="H44" s="8"/>
      <c r="I44" s="8"/>
      <c r="J44" s="8"/>
      <c r="K44" s="8"/>
      <c r="L44" s="8"/>
      <c r="M44" s="7"/>
      <c r="N44" s="52"/>
    </row>
    <row r="45" spans="1:15" ht="15" customHeight="1">
      <c r="B45" s="11" t="s">
        <v>8</v>
      </c>
      <c r="C45" s="16" t="s">
        <v>7</v>
      </c>
      <c r="D45" s="15">
        <f>SUM(E45,H45,K45,L45)</f>
        <v>0</v>
      </c>
      <c r="E45" s="15"/>
      <c r="F45" s="15"/>
      <c r="G45" s="15"/>
      <c r="H45" s="15"/>
      <c r="I45" s="15"/>
      <c r="J45" s="15"/>
      <c r="K45" s="15"/>
      <c r="L45" s="15"/>
      <c r="M45" s="14"/>
      <c r="N45" s="52"/>
    </row>
    <row r="46" spans="1:15" ht="15" customHeight="1">
      <c r="B46" s="11" t="s">
        <v>17</v>
      </c>
      <c r="C46" s="16" t="s">
        <v>5</v>
      </c>
      <c r="D46" s="15">
        <f t="shared" ref="D46:M46" si="1">SUM(D47:D49)</f>
        <v>1100000</v>
      </c>
      <c r="E46" s="15">
        <f t="shared" si="1"/>
        <v>0</v>
      </c>
      <c r="F46" s="15">
        <f t="shared" si="1"/>
        <v>0</v>
      </c>
      <c r="G46" s="15">
        <f t="shared" si="1"/>
        <v>0</v>
      </c>
      <c r="H46" s="15">
        <f t="shared" si="1"/>
        <v>1100000</v>
      </c>
      <c r="I46" s="15">
        <f t="shared" si="1"/>
        <v>587144</v>
      </c>
      <c r="J46" s="15">
        <f t="shared" si="1"/>
        <v>512856</v>
      </c>
      <c r="K46" s="15">
        <f t="shared" si="1"/>
        <v>0</v>
      </c>
      <c r="L46" s="15">
        <f t="shared" si="1"/>
        <v>0</v>
      </c>
      <c r="M46" s="14">
        <f t="shared" si="1"/>
        <v>0</v>
      </c>
      <c r="N46" s="52"/>
    </row>
    <row r="47" spans="1:15" ht="15" customHeight="1">
      <c r="B47" s="13" t="s">
        <v>16</v>
      </c>
      <c r="C47" s="9" t="s">
        <v>3</v>
      </c>
      <c r="D47" s="8">
        <f>SUM(E47,H47,K47,L47,M47)</f>
        <v>1100000</v>
      </c>
      <c r="E47" s="8"/>
      <c r="F47" s="8"/>
      <c r="G47" s="8"/>
      <c r="H47" s="8">
        <v>1100000</v>
      </c>
      <c r="I47" s="12">
        <v>587144</v>
      </c>
      <c r="J47" s="12">
        <v>512856</v>
      </c>
      <c r="K47" s="8">
        <v>0</v>
      </c>
      <c r="L47" s="8">
        <v>0</v>
      </c>
      <c r="M47" s="7"/>
      <c r="N47" s="52"/>
    </row>
    <row r="48" spans="1:15" ht="15" customHeight="1">
      <c r="B48" s="11"/>
      <c r="C48" s="9" t="s">
        <v>2</v>
      </c>
      <c r="D48" s="8">
        <f>SUM(E48,H48,K48,L48,M48)</f>
        <v>0</v>
      </c>
      <c r="E48" s="8"/>
      <c r="F48" s="8"/>
      <c r="G48" s="8"/>
      <c r="H48" s="8"/>
      <c r="I48" s="8"/>
      <c r="J48" s="8"/>
      <c r="K48" s="8"/>
      <c r="L48" s="8"/>
      <c r="M48" s="7"/>
      <c r="N48" s="52"/>
    </row>
    <row r="49" spans="2:14" ht="15" customHeight="1">
      <c r="B49" s="10"/>
      <c r="C49" s="9" t="s">
        <v>1</v>
      </c>
      <c r="D49" s="8">
        <f>SUM(E49,H49,K49,L49,M49)</f>
        <v>0</v>
      </c>
      <c r="E49" s="8"/>
      <c r="F49" s="8"/>
      <c r="G49" s="8"/>
      <c r="H49" s="8"/>
      <c r="I49" s="8"/>
      <c r="J49" s="8"/>
      <c r="K49" s="8"/>
      <c r="L49" s="8"/>
      <c r="M49" s="7"/>
      <c r="N49" s="52"/>
    </row>
    <row r="50" spans="2:14" ht="15" customHeight="1" thickBot="1">
      <c r="B50" s="6"/>
      <c r="C50" s="5" t="s">
        <v>0</v>
      </c>
      <c r="D50" s="4">
        <f t="shared" ref="D50:M50" si="2">D46-D42</f>
        <v>-10600000</v>
      </c>
      <c r="E50" s="4">
        <f t="shared" si="2"/>
        <v>0</v>
      </c>
      <c r="F50" s="4">
        <f t="shared" si="2"/>
        <v>0</v>
      </c>
      <c r="G50" s="4">
        <f t="shared" si="2"/>
        <v>0</v>
      </c>
      <c r="H50" s="4">
        <f t="shared" si="2"/>
        <v>0</v>
      </c>
      <c r="I50" s="4">
        <f t="shared" si="2"/>
        <v>0</v>
      </c>
      <c r="J50" s="4">
        <f t="shared" si="2"/>
        <v>0</v>
      </c>
      <c r="K50" s="4">
        <f t="shared" si="2"/>
        <v>-5400000</v>
      </c>
      <c r="L50" s="4">
        <f t="shared" si="2"/>
        <v>-5200000</v>
      </c>
      <c r="M50" s="3">
        <f t="shared" si="2"/>
        <v>0</v>
      </c>
      <c r="N50" s="53"/>
    </row>
    <row r="51" spans="2:14" ht="15" customHeight="1">
      <c r="B51" s="22" t="s">
        <v>15</v>
      </c>
      <c r="C51" s="21" t="s">
        <v>14</v>
      </c>
      <c r="D51" s="20">
        <f>SUM(E51,H51,K51,L51)</f>
        <v>0</v>
      </c>
      <c r="E51" s="20">
        <f t="shared" ref="E51:M51" si="3">SUM(E52:E54)</f>
        <v>0</v>
      </c>
      <c r="F51" s="20">
        <f t="shared" si="3"/>
        <v>0</v>
      </c>
      <c r="G51" s="20">
        <f t="shared" si="3"/>
        <v>0</v>
      </c>
      <c r="H51" s="20">
        <f t="shared" si="3"/>
        <v>0</v>
      </c>
      <c r="I51" s="20">
        <f t="shared" si="3"/>
        <v>0</v>
      </c>
      <c r="J51" s="20">
        <f t="shared" si="3"/>
        <v>0</v>
      </c>
      <c r="K51" s="20">
        <f t="shared" si="3"/>
        <v>0</v>
      </c>
      <c r="L51" s="20">
        <f t="shared" si="3"/>
        <v>0</v>
      </c>
      <c r="M51" s="19">
        <f t="shared" si="3"/>
        <v>0</v>
      </c>
      <c r="N51" s="51" t="s">
        <v>13</v>
      </c>
    </row>
    <row r="52" spans="2:14" ht="15" customHeight="1">
      <c r="B52" s="11" t="s">
        <v>12</v>
      </c>
      <c r="C52" s="18" t="s">
        <v>11</v>
      </c>
      <c r="D52" s="12">
        <f>SUM(E52,H52,K52,L52)</f>
        <v>0</v>
      </c>
      <c r="E52" s="12"/>
      <c r="F52" s="12"/>
      <c r="G52" s="12"/>
      <c r="H52" s="12"/>
      <c r="I52" s="12"/>
      <c r="J52" s="12"/>
      <c r="K52" s="12"/>
      <c r="L52" s="12"/>
      <c r="M52" s="17"/>
      <c r="N52" s="52"/>
    </row>
    <row r="53" spans="2:14" ht="15" customHeight="1">
      <c r="B53" s="11" t="s">
        <v>10</v>
      </c>
      <c r="C53" s="9" t="s">
        <v>9</v>
      </c>
      <c r="D53" s="8">
        <f>SUM(E53,H53,K53,L53)</f>
        <v>0</v>
      </c>
      <c r="E53" s="8"/>
      <c r="F53" s="8"/>
      <c r="G53" s="8"/>
      <c r="H53" s="8"/>
      <c r="I53" s="8"/>
      <c r="J53" s="8"/>
      <c r="K53" s="8"/>
      <c r="L53" s="8"/>
      <c r="M53" s="7"/>
      <c r="N53" s="52"/>
    </row>
    <row r="54" spans="2:14" ht="15" customHeight="1">
      <c r="B54" s="11" t="s">
        <v>8</v>
      </c>
      <c r="C54" s="16" t="s">
        <v>7</v>
      </c>
      <c r="D54" s="15">
        <f>SUM(E54,H54,K54,L54)</f>
        <v>0</v>
      </c>
      <c r="E54" s="15"/>
      <c r="F54" s="15"/>
      <c r="G54" s="15"/>
      <c r="H54" s="15"/>
      <c r="I54" s="15"/>
      <c r="J54" s="15"/>
      <c r="K54" s="15"/>
      <c r="L54" s="15"/>
      <c r="M54" s="14"/>
      <c r="N54" s="52"/>
    </row>
    <row r="55" spans="2:14" ht="15" customHeight="1">
      <c r="B55" s="11" t="s">
        <v>6</v>
      </c>
      <c r="C55" s="16" t="s">
        <v>5</v>
      </c>
      <c r="D55" s="15">
        <f t="shared" ref="D55:M55" si="4">SUM(D56:D58)</f>
        <v>10600000</v>
      </c>
      <c r="E55" s="15">
        <f t="shared" si="4"/>
        <v>0</v>
      </c>
      <c r="F55" s="15">
        <f t="shared" si="4"/>
        <v>0</v>
      </c>
      <c r="G55" s="15">
        <f t="shared" si="4"/>
        <v>0</v>
      </c>
      <c r="H55" s="15">
        <f t="shared" si="4"/>
        <v>0</v>
      </c>
      <c r="I55" s="15">
        <f t="shared" si="4"/>
        <v>0</v>
      </c>
      <c r="J55" s="15">
        <f t="shared" si="4"/>
        <v>0</v>
      </c>
      <c r="K55" s="15">
        <f t="shared" si="4"/>
        <v>4000000</v>
      </c>
      <c r="L55" s="15">
        <f t="shared" si="4"/>
        <v>3800000</v>
      </c>
      <c r="M55" s="14">
        <f t="shared" si="4"/>
        <v>2800000</v>
      </c>
      <c r="N55" s="52"/>
    </row>
    <row r="56" spans="2:14" ht="15" customHeight="1">
      <c r="B56" s="13" t="s">
        <v>4</v>
      </c>
      <c r="C56" s="9" t="s">
        <v>3</v>
      </c>
      <c r="D56" s="8">
        <f>SUM(E56,H56,K56,L56,M56)</f>
        <v>10500000</v>
      </c>
      <c r="E56" s="8"/>
      <c r="F56" s="8"/>
      <c r="G56" s="8"/>
      <c r="H56" s="8"/>
      <c r="I56" s="12"/>
      <c r="J56" s="12"/>
      <c r="K56" s="8">
        <v>3900000</v>
      </c>
      <c r="L56" s="8">
        <v>3800000</v>
      </c>
      <c r="M56" s="7">
        <v>2800000</v>
      </c>
      <c r="N56" s="52"/>
    </row>
    <row r="57" spans="2:14" ht="15" customHeight="1">
      <c r="B57" s="11"/>
      <c r="C57" s="9" t="s">
        <v>2</v>
      </c>
      <c r="D57" s="8">
        <f>SUM(E57,H57,K57,L57,M57)</f>
        <v>100000</v>
      </c>
      <c r="E57" s="8"/>
      <c r="F57" s="8"/>
      <c r="G57" s="8"/>
      <c r="H57" s="8"/>
      <c r="I57" s="8"/>
      <c r="J57" s="8"/>
      <c r="K57" s="8">
        <v>100000</v>
      </c>
      <c r="L57" s="8"/>
      <c r="M57" s="7"/>
      <c r="N57" s="52"/>
    </row>
    <row r="58" spans="2:14" ht="15" customHeight="1">
      <c r="B58" s="10"/>
      <c r="C58" s="9" t="s">
        <v>1</v>
      </c>
      <c r="D58" s="8">
        <f>SUM(E58,H58,K58,L58,M58)</f>
        <v>0</v>
      </c>
      <c r="E58" s="8"/>
      <c r="F58" s="8"/>
      <c r="G58" s="8"/>
      <c r="H58" s="8"/>
      <c r="I58" s="8"/>
      <c r="J58" s="8"/>
      <c r="K58" s="8"/>
      <c r="L58" s="8"/>
      <c r="M58" s="7"/>
      <c r="N58" s="52"/>
    </row>
    <row r="59" spans="2:14" ht="15" customHeight="1" thickBot="1">
      <c r="B59" s="6"/>
      <c r="C59" s="5" t="s">
        <v>0</v>
      </c>
      <c r="D59" s="4">
        <f t="shared" ref="D59:M59" si="5">D55-D51</f>
        <v>10600000</v>
      </c>
      <c r="E59" s="4">
        <f t="shared" si="5"/>
        <v>0</v>
      </c>
      <c r="F59" s="4">
        <f t="shared" si="5"/>
        <v>0</v>
      </c>
      <c r="G59" s="4">
        <f t="shared" si="5"/>
        <v>0</v>
      </c>
      <c r="H59" s="4">
        <f t="shared" si="5"/>
        <v>0</v>
      </c>
      <c r="I59" s="4">
        <f t="shared" si="5"/>
        <v>0</v>
      </c>
      <c r="J59" s="4">
        <f t="shared" si="5"/>
        <v>0</v>
      </c>
      <c r="K59" s="4">
        <f t="shared" si="5"/>
        <v>4000000</v>
      </c>
      <c r="L59" s="4">
        <f t="shared" si="5"/>
        <v>3800000</v>
      </c>
      <c r="M59" s="3">
        <f t="shared" si="5"/>
        <v>2800000</v>
      </c>
      <c r="N59" s="53"/>
    </row>
  </sheetData>
  <mergeCells count="15">
    <mergeCell ref="N51:N59"/>
    <mergeCell ref="B1:N1"/>
    <mergeCell ref="B4:B5"/>
    <mergeCell ref="C4:C5"/>
    <mergeCell ref="D4:D5"/>
    <mergeCell ref="E4:G4"/>
    <mergeCell ref="K4:K5"/>
    <mergeCell ref="L4:L5"/>
    <mergeCell ref="M4:M5"/>
    <mergeCell ref="N4:N5"/>
    <mergeCell ref="N6:N14"/>
    <mergeCell ref="N15:N23"/>
    <mergeCell ref="N24:N32"/>
    <mergeCell ref="N33:N41"/>
    <mergeCell ref="N42:N50"/>
  </mergeCells>
  <phoneticPr fontId="2" type="noConversion"/>
  <pageMargins left="0.31496062992125984" right="0.23622047244094491" top="0.6692913385826772" bottom="0.51181102362204722" header="0.35433070866141736" footer="0.27559055118110237"/>
  <pageSetup paperSize="9" scale="93" fitToHeight="0" orientation="landscape" horizontalDpi="300" verticalDpi="300" r:id="rId1"/>
  <headerFooter alignWithMargins="0"/>
  <rowBreaks count="1" manualBreakCount="1">
    <brk id="32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17년 3회추경(계속비)</vt:lpstr>
      <vt:lpstr>'17년 3회추경(계속비)'!Print_Area</vt:lpstr>
      <vt:lpstr>'17년 3회추경(계속비)'!Print_Titles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2017-12-01T01:19:12Z</dcterms:created>
  <dcterms:modified xsi:type="dcterms:W3CDTF">2017-12-01T01:23:12Z</dcterms:modified>
</cp:coreProperties>
</file>