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30" yWindow="450" windowWidth="12690" windowHeight="11565" tabRatio="938"/>
  </bookViews>
  <sheets>
    <sheet name="자치행정국(2019 본)" sheetId="38" r:id="rId1"/>
    <sheet name="안전관리실(2019 본)" sheetId="36" r:id="rId2"/>
    <sheet name="안전관리실(2019 본_세입)" sheetId="44" r:id="rId3"/>
    <sheet name="소방재난본부(2019 본_세출전체" sheetId="52" r:id="rId4"/>
    <sheet name="소방재난본부(2019 본_특별)" sheetId="49" r:id="rId5"/>
    <sheet name="소방재난본부(2019 본_특별_세입전체" sheetId="50" r:id="rId6"/>
    <sheet name="북부소방재난본부(2019 본_특별)" sheetId="51" r:id="rId7"/>
  </sheets>
  <definedNames>
    <definedName name="_xlnm._FilterDatabase" localSheetId="6" hidden="1">'북부소방재난본부(2019 본_특별)'!$A$5:$K$7</definedName>
    <definedName name="_xlnm._FilterDatabase" localSheetId="4" hidden="1">'소방재난본부(2019 본_특별)'!$A$4:$L$7</definedName>
    <definedName name="_xlnm._FilterDatabase" localSheetId="1" hidden="1">'안전관리실(2019 본)'!$A$6:$L$9</definedName>
    <definedName name="_xlnm._FilterDatabase" localSheetId="0" hidden="1">'자치행정국(2019 본)'!$A$7:$L$13</definedName>
    <definedName name="_xlnm.Print_Titles" localSheetId="6">'북부소방재난본부(2019 본_특별)'!$5:$6</definedName>
    <definedName name="_xlnm.Print_Titles" localSheetId="3">'소방재난본부(2019 본_세출전체'!$5:$6</definedName>
    <definedName name="_xlnm.Print_Titles" localSheetId="4">'소방재난본부(2019 본_특별)'!$5:$6</definedName>
    <definedName name="_xlnm.Print_Titles" localSheetId="5">'소방재난본부(2019 본_특별_세입전체'!$5:$6</definedName>
    <definedName name="_xlnm.Print_Titles" localSheetId="1">'안전관리실(2019 본)'!$4:$5</definedName>
    <definedName name="_xlnm.Print_Titles" localSheetId="2">'안전관리실(2019 본_세입)'!$5:$6</definedName>
    <definedName name="_xlnm.Print_Titles" localSheetId="0">'자치행정국(2019 본)'!$5:$6</definedName>
  </definedNames>
  <calcPr calcId="145621"/>
</workbook>
</file>

<file path=xl/calcChain.xml><?xml version="1.0" encoding="utf-8"?>
<calcChain xmlns="http://schemas.openxmlformats.org/spreadsheetml/2006/main">
  <c r="I8" i="44" l="1"/>
  <c r="I7" i="44"/>
  <c r="F7" i="44"/>
  <c r="E7" i="44"/>
  <c r="D7" i="44"/>
  <c r="I8" i="52" l="1"/>
  <c r="F8" i="52"/>
  <c r="H7" i="52"/>
  <c r="G7" i="52"/>
  <c r="F7" i="52"/>
  <c r="E7" i="52"/>
  <c r="D7" i="52"/>
  <c r="I7" i="52" s="1"/>
  <c r="I7" i="50"/>
  <c r="E7" i="50"/>
  <c r="F7" i="50"/>
  <c r="G7" i="50"/>
  <c r="H7" i="50"/>
  <c r="D7" i="50"/>
  <c r="I8" i="50"/>
  <c r="I7" i="51" l="1"/>
  <c r="H7" i="51"/>
  <c r="G7" i="51"/>
  <c r="F7" i="51"/>
  <c r="E7" i="51"/>
  <c r="D7" i="51"/>
  <c r="I9" i="51"/>
  <c r="I10" i="51"/>
  <c r="I11" i="51"/>
  <c r="I12" i="51"/>
  <c r="I13" i="51"/>
  <c r="I14" i="51"/>
  <c r="I15" i="51"/>
  <c r="I16" i="51"/>
  <c r="I17" i="51"/>
  <c r="I18" i="51"/>
  <c r="I8" i="51"/>
  <c r="I32" i="49" l="1"/>
  <c r="I31" i="49"/>
  <c r="I7" i="49"/>
  <c r="H7" i="49"/>
  <c r="G7" i="49"/>
  <c r="F7" i="49"/>
  <c r="E7" i="49"/>
  <c r="D7" i="49"/>
  <c r="I9" i="49"/>
  <c r="I10" i="49"/>
  <c r="I11" i="49"/>
  <c r="I12" i="49"/>
  <c r="I13" i="49"/>
  <c r="I14" i="49"/>
  <c r="I15" i="49"/>
  <c r="I16" i="49"/>
  <c r="I17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8" i="49"/>
  <c r="F31" i="49"/>
  <c r="F32" i="49"/>
  <c r="I7" i="36"/>
  <c r="I8" i="36"/>
  <c r="I9" i="36"/>
  <c r="I10" i="36"/>
  <c r="I11" i="36"/>
  <c r="H6" i="36"/>
  <c r="I6" i="36" s="1"/>
  <c r="G6" i="36"/>
  <c r="F7" i="36"/>
  <c r="F8" i="36"/>
  <c r="F9" i="36"/>
  <c r="F10" i="36"/>
  <c r="F11" i="36"/>
  <c r="E6" i="36"/>
  <c r="F6" i="36" s="1"/>
  <c r="D6" i="36"/>
  <c r="I9" i="38"/>
  <c r="I10" i="38"/>
  <c r="I11" i="38"/>
  <c r="I12" i="38"/>
  <c r="I13" i="38"/>
  <c r="I14" i="38"/>
  <c r="I15" i="38"/>
  <c r="I8" i="38"/>
  <c r="G7" i="38"/>
  <c r="H7" i="38"/>
  <c r="F8" i="38"/>
  <c r="F9" i="38"/>
  <c r="F10" i="38"/>
  <c r="F11" i="38"/>
  <c r="F12" i="38"/>
  <c r="F13" i="38"/>
  <c r="F14" i="38"/>
  <c r="F15" i="38"/>
  <c r="E7" i="38"/>
  <c r="D7" i="38"/>
  <c r="I7" i="38" s="1"/>
  <c r="F7" i="38" l="1"/>
  <c r="F8" i="50" l="1"/>
  <c r="F8" i="44" l="1"/>
  <c r="H7" i="44"/>
  <c r="G7" i="44"/>
</calcChain>
</file>

<file path=xl/sharedStrings.xml><?xml version="1.0" encoding="utf-8"?>
<sst xmlns="http://schemas.openxmlformats.org/spreadsheetml/2006/main" count="209" uniqueCount="132">
  <si>
    <t>증감액(A-B)</t>
    <phoneticPr fontId="5" type="noConversion"/>
  </si>
  <si>
    <t>안전관리실</t>
    <phoneticPr fontId="5" type="noConversion"/>
  </si>
  <si>
    <t>D=A+C</t>
    <phoneticPr fontId="5" type="noConversion"/>
  </si>
  <si>
    <t>(단위 : 천원)</t>
    <phoneticPr fontId="5" type="noConversion"/>
  </si>
  <si>
    <t>세부사업명 및 부기명</t>
    <phoneticPr fontId="5" type="noConversion"/>
  </si>
  <si>
    <t>설명서
페이지</t>
    <phoneticPr fontId="5" type="noConversion"/>
  </si>
  <si>
    <t>조정액 (C)</t>
    <phoneticPr fontId="5" type="noConversion"/>
  </si>
  <si>
    <t>상임위 조정 예산안(D)</t>
    <phoneticPr fontId="5" type="noConversion"/>
  </si>
  <si>
    <t>2019년(A)</t>
    <phoneticPr fontId="5" type="noConversion"/>
  </si>
  <si>
    <t>2018년(B)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</si>
  <si>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</si>
  <si>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</si>
  <si>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</si>
  <si>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특수형광물질 도포사업(소방안전/지원)
-특수형광물질 도포사업 확대</t>
    <phoneticPr fontId="5" type="noConversion"/>
  </si>
  <si>
    <t>차량용 블랙박스 영상정보나눔사업(자체/직접)
-안내홍보물 제작비</t>
    <phoneticPr fontId="45" type="noConversion"/>
  </si>
  <si>
    <t>안전골목길 조성사업(소방안전/직접)
-주민주도형 안전골목길 조성</t>
    <phoneticPr fontId="45" type="noConversion"/>
  </si>
  <si>
    <t>총    계</t>
    <phoneticPr fontId="5" type="noConversion"/>
  </si>
  <si>
    <t>(단위 : 천원)</t>
    <phoneticPr fontId="5" type="noConversion"/>
  </si>
  <si>
    <t>세부사업명 및 부기명</t>
    <phoneticPr fontId="5" type="noConversion"/>
  </si>
  <si>
    <t>설명서
페이지</t>
    <phoneticPr fontId="5" type="noConversion"/>
  </si>
  <si>
    <t>예산안</t>
    <phoneticPr fontId="5" type="noConversion"/>
  </si>
  <si>
    <t>조정액 (C)</t>
    <phoneticPr fontId="5" type="noConversion"/>
  </si>
  <si>
    <t>상임위 조정 예산안(D)</t>
    <phoneticPr fontId="5" type="noConversion"/>
  </si>
  <si>
    <t>증감액(A-B)</t>
    <phoneticPr fontId="5" type="noConversion"/>
  </si>
  <si>
    <t>2019년(A)</t>
    <phoneticPr fontId="5" type="noConversion"/>
  </si>
  <si>
    <t>2018년(B)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</si>
  <si>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</si>
  <si>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</si>
  <si>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</si>
  <si>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자치행정국</t>
    <phoneticPr fontId="5" type="noConversion"/>
  </si>
  <si>
    <t>경기도청 벚꽃축제 추진(자체/직접)
- 경기도청 벚꽃축제 추진</t>
  </si>
  <si>
    <t>자치역량 기반구축(자체/직접)
- 민간인 도지사 표창장 제작</t>
    <phoneticPr fontId="5" type="noConversion"/>
  </si>
  <si>
    <t xml:space="preserve">열린민원실 운영(자체/직접)
- 민원 만족도 조사 </t>
    <phoneticPr fontId="5" type="noConversion"/>
  </si>
  <si>
    <t xml:space="preserve"> 체납자 실태조사 지원(자체/지원)
- 체납자 실태조사 인건비(자치단체경상보조금)</t>
    <phoneticPr fontId="5" type="noConversion"/>
  </si>
  <si>
    <t xml:space="preserve"> 체납자 실태조사 지원(자체/지원)
- 체납징수 수행 여비(자치단체경상보조금)</t>
    <phoneticPr fontId="5" type="noConversion"/>
  </si>
  <si>
    <t xml:space="preserve"> 체납자 실태조사 지원(자체/지원)
- 차량 임차료 지원(자치단체경상보조금)</t>
    <phoneticPr fontId="5" type="noConversion"/>
  </si>
  <si>
    <t>예산액</t>
    <phoneticPr fontId="5" type="noConversion"/>
  </si>
  <si>
    <t>비고</t>
    <phoneticPr fontId="5" type="noConversion"/>
  </si>
  <si>
    <t>비고</t>
    <phoneticPr fontId="5" type="noConversion"/>
  </si>
  <si>
    <t>비 고</t>
    <phoneticPr fontId="5" type="noConversion"/>
  </si>
  <si>
    <t>(단위 : 천원)</t>
    <phoneticPr fontId="5" type="noConversion"/>
  </si>
  <si>
    <t>세부사업명 및 부기명</t>
    <phoneticPr fontId="5" type="noConversion"/>
  </si>
  <si>
    <t>설명서
페이지</t>
    <phoneticPr fontId="5" type="noConversion"/>
  </si>
  <si>
    <t>조정액 (C)</t>
    <phoneticPr fontId="5" type="noConversion"/>
  </si>
  <si>
    <t>상임위 조정 예산안(D)</t>
    <phoneticPr fontId="5" type="noConversion"/>
  </si>
  <si>
    <t>2019년(A)</t>
    <phoneticPr fontId="5" type="noConversion"/>
  </si>
  <si>
    <t>2018년(B)</t>
    <phoneticPr fontId="5" type="noConversion"/>
  </si>
  <si>
    <t>증감액(A-B)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</si>
  <si>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</si>
  <si>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</si>
  <si>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</si>
  <si>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2019년 본예산 전체목록 (안전관리실)</t>
    <phoneticPr fontId="5" type="noConversion"/>
  </si>
  <si>
    <t>세출예산</t>
    <phoneticPr fontId="5" type="noConversion"/>
  </si>
  <si>
    <t>2019년 본예산 전체목록 (자치행정국)</t>
    <phoneticPr fontId="5" type="noConversion"/>
  </si>
  <si>
    <t>세입예산</t>
    <phoneticPr fontId="5" type="noConversion"/>
  </si>
  <si>
    <t>증액</t>
    <phoneticPr fontId="5" type="noConversion"/>
  </si>
  <si>
    <t>예산안
페이지</t>
    <phoneticPr fontId="5" type="noConversion"/>
  </si>
  <si>
    <t>지방교부세
- 소방안전교부세(안전분야)</t>
    <phoneticPr fontId="5" type="noConversion"/>
  </si>
  <si>
    <t>2019년 본예산 전체목록 (안전관리실)</t>
    <phoneticPr fontId="5" type="noConversion"/>
  </si>
  <si>
    <t>예 산 액</t>
    <phoneticPr fontId="5" type="noConversion"/>
  </si>
  <si>
    <t>예산안
페이지</t>
    <phoneticPr fontId="5" type="noConversion"/>
  </si>
  <si>
    <t>(단위 : 천원)</t>
    <phoneticPr fontId="5" type="noConversion"/>
  </si>
  <si>
    <t>상임위 조정 예산안(D)</t>
    <phoneticPr fontId="5" type="noConversion"/>
  </si>
  <si>
    <t>증감액(A-B)</t>
    <phoneticPr fontId="5" type="noConversion"/>
  </si>
  <si>
    <t>비 고</t>
    <phoneticPr fontId="5" type="noConversion"/>
  </si>
  <si>
    <t>(단위 : 천원)</t>
    <phoneticPr fontId="5" type="noConversion"/>
  </si>
  <si>
    <t>예산서페이지</t>
    <phoneticPr fontId="5" type="noConversion"/>
  </si>
  <si>
    <t>예산설명서페이지</t>
    <phoneticPr fontId="5" type="noConversion"/>
  </si>
  <si>
    <t>사   업   명</t>
    <phoneticPr fontId="5" type="noConversion"/>
  </si>
  <si>
    <t>조정액(C)</t>
    <phoneticPr fontId="5" type="noConversion"/>
  </si>
  <si>
    <t>상임위 조정 예산안(D)</t>
    <phoneticPr fontId="5" type="noConversion"/>
  </si>
  <si>
    <t>비 고</t>
    <phoneticPr fontId="5" type="noConversion"/>
  </si>
  <si>
    <t>증감액(A-B)</t>
    <phoneticPr fontId="5" type="noConversion"/>
  </si>
  <si>
    <t>2019년(A)</t>
    <phoneticPr fontId="5" type="noConversion"/>
  </si>
  <si>
    <t>2018년  본예산(B)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</si>
  <si>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</si>
  <si>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</si>
  <si>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</si>
  <si>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총    계</t>
    <phoneticPr fontId="5" type="noConversion"/>
  </si>
  <si>
    <t>2019년 본예산 전체목록 (소방재난본부)</t>
    <phoneticPr fontId="5" type="noConversion"/>
  </si>
  <si>
    <t>소방안전특별회계 세출예산</t>
    <phoneticPr fontId="5" type="noConversion"/>
  </si>
  <si>
    <t>예 산 액</t>
    <phoneticPr fontId="5" type="noConversion"/>
  </si>
  <si>
    <t>예산서페이지</t>
    <phoneticPr fontId="5" type="noConversion"/>
  </si>
  <si>
    <t>예산설명서페이지</t>
    <phoneticPr fontId="5" type="noConversion"/>
  </si>
  <si>
    <t>사   업   명</t>
    <phoneticPr fontId="5" type="noConversion"/>
  </si>
  <si>
    <t>조정액(C)</t>
    <phoneticPr fontId="5" type="noConversion"/>
  </si>
  <si>
    <t>2019년(A)</t>
    <phoneticPr fontId="5" type="noConversion"/>
  </si>
  <si>
    <t>2018년  본예산(B)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</si>
  <si>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</si>
  <si>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</si>
  <si>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</si>
  <si>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총    계</t>
    <phoneticPr fontId="5" type="noConversion"/>
  </si>
  <si>
    <t>전입금
- 일반회계 전입금</t>
    <phoneticPr fontId="5" type="noConversion"/>
  </si>
  <si>
    <t>소방안전특별회계 세입예산</t>
    <phoneticPr fontId="5" type="noConversion"/>
  </si>
  <si>
    <t>예 산 액</t>
    <phoneticPr fontId="5" type="noConversion"/>
  </si>
  <si>
    <t>2019년 본예산 전체목록 (북부소방재난본부)</t>
    <phoneticPr fontId="5" type="noConversion"/>
  </si>
  <si>
    <t>소방안전특별회계 세출예산</t>
    <phoneticPr fontId="5" type="noConversion"/>
  </si>
  <si>
    <t>(단위 : 천원)</t>
    <phoneticPr fontId="5" type="noConversion"/>
  </si>
  <si>
    <t>세부사업명 및 부기명</t>
    <phoneticPr fontId="5" type="noConversion"/>
  </si>
  <si>
    <t>사업명세서
페이지</t>
    <phoneticPr fontId="5" type="noConversion"/>
  </si>
  <si>
    <t>설명서
페이지</t>
    <phoneticPr fontId="5" type="noConversion"/>
  </si>
  <si>
    <t>예산액</t>
    <phoneticPr fontId="5" type="noConversion"/>
  </si>
  <si>
    <t>조정액 (C)</t>
    <phoneticPr fontId="5" type="noConversion"/>
  </si>
  <si>
    <t>상임위 조정 예산안(D)</t>
    <phoneticPr fontId="5" type="noConversion"/>
  </si>
  <si>
    <t>비 고</t>
    <phoneticPr fontId="5" type="noConversion"/>
  </si>
  <si>
    <t>2019년(A)</t>
    <phoneticPr fontId="5" type="noConversion"/>
  </si>
  <si>
    <t>2018년(B)</t>
    <phoneticPr fontId="5" type="noConversion"/>
  </si>
  <si>
    <t>증감액(A-B)</t>
    <phoneticPr fontId="5" type="noConversion"/>
  </si>
  <si>
    <t>증액</t>
    <phoneticPr fontId="5" type="noConversion"/>
  </si>
  <si>
    <t>감액</t>
    <phoneticPr fontId="5" type="noConversion"/>
  </si>
  <si>
    <t>D=A+C</t>
    <phoneticPr fontId="5" type="noConversion"/>
  </si>
  <si>
    <t>총    계</t>
    <phoneticPr fontId="5" type="noConversion"/>
  </si>
  <si>
    <t>예산안페이지</t>
    <phoneticPr fontId="5" type="noConversion"/>
  </si>
  <si>
    <t>신규</t>
  </si>
  <si>
    <t>청사유지관리(자체/직접)
-사무실 임차비</t>
    <phoneticPr fontId="5" type="noConversion"/>
  </si>
  <si>
    <t>안전관리실 사무실 이전
-안전관리실 이사비 등</t>
    <phoneticPr fontId="5" type="noConversion"/>
  </si>
  <si>
    <t>신규</t>
    <phoneticPr fontId="5" type="noConversion"/>
  </si>
  <si>
    <t>안전관리실 4개과 사무실 이전 비용 신규 편성 요청</t>
    <phoneticPr fontId="5" type="noConversion"/>
  </si>
  <si>
    <t>안전관리실 사무실 이전
-안전관리실 자산 물품 구입비 등</t>
    <phoneticPr fontId="5" type="noConversion"/>
  </si>
  <si>
    <t>안전관리실 4개과 사무실 이전에 따른 물품 구입비 신규 편성 요청</t>
    <phoneticPr fontId="5" type="noConversion"/>
  </si>
  <si>
    <t>신규</t>
    <phoneticPr fontId="5" type="noConversion"/>
  </si>
  <si>
    <t>정보통신망 서비스 운영지원(자체/직접)
01.사무관리비
-아마추어무선지원단 교육 및 행사운영</t>
    <phoneticPr fontId="5" type="noConversion"/>
  </si>
  <si>
    <t>정보통신망 서비스 운영지원(자체/직접)
301-09.행사실비보상금
-아마추어무선지원단 교육 및 행사운영</t>
    <phoneticPr fontId="5" type="noConversion"/>
  </si>
  <si>
    <t>청사유지관리(자체/직접)
-생활관 임차료</t>
    <phoneticPr fontId="5" type="noConversion"/>
  </si>
  <si>
    <t>소방교부세 10억, 도비 20억</t>
    <phoneticPr fontId="5" type="noConversion"/>
  </si>
  <si>
    <t>319~
382</t>
  </si>
  <si>
    <t>의용소방대 활성화(자체/직접)
- 직무역량강화 워크숍</t>
  </si>
  <si>
    <t>의용소방대 활성화(자체/직접)
-직무역량강화 워크숍</t>
  </si>
  <si>
    <t>기타회계전출금
- 소방안전특별회계 전출금</t>
    <phoneticPr fontId="5" type="noConversion"/>
  </si>
  <si>
    <t>일반회계 세출예산</t>
    <phoneticPr fontId="5" type="noConversion"/>
  </si>
  <si>
    <t>부기명 변경
당초:생활관 임차료, 변경:생활관 및 사무실 임차료</t>
    <phoneticPr fontId="5" type="noConversion"/>
  </si>
  <si>
    <t>행사운영비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</si>
</sst>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&quot;RM&quot;#,##0.00_);[Red]&quot;₩&quot;\!\(&quot;RM&quot;#,##0.00&quot;₩&quot;\!\)"/>
    <numFmt numFmtId="178" formatCode="&quot;?#,##0;\-&quot;&quot;?&quot;#,##0"/>
    <numFmt numFmtId="179" formatCode="&quot;?#,##0.00;\-&quot;&quot;?&quot;#,##0.00"/>
    <numFmt numFmtId="180" formatCode="#,##0.00&quot;₩&quot;\!\ &quot;F&quot;;[Red]&quot;₩&quot;\!\-#,##0.00&quot;₩&quot;\!\ &quot;F&quot;"/>
    <numFmt numFmtId="181" formatCode="#,##0_ ;[Red]&quot;△&quot;#,##0\ "/>
    <numFmt numFmtId="182" formatCode="#,##0;[Red]\△#,##0"/>
  </numFmts>
  <fonts count="7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6"/>
      <color indexed="12"/>
      <name val="굴림체"/>
      <family val="3"/>
      <charset val="129"/>
    </font>
    <font>
      <sz val="8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indexed="12"/>
      <name val="굴림체"/>
      <family val="3"/>
      <charset val="129"/>
    </font>
    <font>
      <b/>
      <sz val="13"/>
      <color rgb="FFFF0000"/>
      <name val="굴림체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7"/>
      <name val="돋움"/>
      <family val="3"/>
      <charset val="129"/>
    </font>
    <font>
      <b/>
      <sz val="11"/>
      <name val="Times New Roman"/>
      <family val="1"/>
    </font>
    <font>
      <b/>
      <sz val="9"/>
      <name val="Times New Roman"/>
      <family val="1"/>
    </font>
    <font>
      <sz val="9"/>
      <color rgb="FFFF0000"/>
      <name val="돋움"/>
      <family val="3"/>
      <charset val="129"/>
    </font>
    <font>
      <b/>
      <sz val="9"/>
      <color rgb="FF002060"/>
      <name val="돋움"/>
      <family val="3"/>
      <charset val="129"/>
    </font>
    <font>
      <sz val="11"/>
      <color rgb="FF002060"/>
      <name val="돋움"/>
      <family val="3"/>
      <charset val="129"/>
    </font>
    <font>
      <b/>
      <sz val="11"/>
      <color rgb="FF002060"/>
      <name val="돋움"/>
      <family val="3"/>
      <charset val="129"/>
    </font>
    <font>
      <sz val="10"/>
      <color rgb="FF002060"/>
      <name val="돋움"/>
      <family val="3"/>
      <charset val="129"/>
    </font>
    <font>
      <b/>
      <sz val="10"/>
      <color rgb="FF002060"/>
      <name val="굴림"/>
      <family val="3"/>
      <charset val="129"/>
    </font>
    <font>
      <b/>
      <sz val="18"/>
      <color rgb="FF002060"/>
      <name val="굴림"/>
      <family val="3"/>
      <charset val="129"/>
    </font>
    <font>
      <b/>
      <sz val="8"/>
      <color rgb="FF002060"/>
      <name val="굴림"/>
      <family val="3"/>
      <charset val="129"/>
    </font>
    <font>
      <b/>
      <sz val="16"/>
      <color rgb="FF002060"/>
      <name val="굴림체"/>
      <family val="3"/>
      <charset val="129"/>
    </font>
    <font>
      <b/>
      <sz val="10"/>
      <color rgb="FF002060"/>
      <name val="굴림체"/>
      <family val="3"/>
      <charset val="129"/>
    </font>
    <font>
      <b/>
      <sz val="18"/>
      <color rgb="FF002060"/>
      <name val="굴림체"/>
      <family val="3"/>
      <charset val="129"/>
    </font>
    <font>
      <b/>
      <sz val="8"/>
      <color rgb="FF002060"/>
      <name val="굴림체"/>
      <family val="3"/>
      <charset val="129"/>
    </font>
    <font>
      <b/>
      <sz val="16"/>
      <color rgb="FF002060"/>
      <name val="경기천년제목 Bold"/>
      <family val="1"/>
      <charset val="129"/>
    </font>
    <font>
      <b/>
      <sz val="9"/>
      <color rgb="FF002060"/>
      <name val="굴림체"/>
      <family val="3"/>
      <charset val="129"/>
    </font>
    <font>
      <b/>
      <sz val="10"/>
      <color rgb="FF002060"/>
      <name val="돋움"/>
      <family val="3"/>
      <charset val="129"/>
    </font>
    <font>
      <b/>
      <sz val="8"/>
      <color rgb="FF002060"/>
      <name val="돋움"/>
      <family val="3"/>
      <charset val="129"/>
    </font>
    <font>
      <sz val="9"/>
      <color rgb="FF00206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C6EFCE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4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4" fillId="0" borderId="0" applyFont="0" applyFill="0" applyBorder="0" applyAlignment="0" applyProtection="0"/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77" fontId="4" fillId="0" borderId="0"/>
    <xf numFmtId="0" fontId="32" fillId="0" borderId="0"/>
    <xf numFmtId="10" fontId="32" fillId="0" borderId="0" applyFont="0" applyFill="0" applyBorder="0" applyAlignment="0" applyProtection="0"/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2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4" fillId="23" borderId="5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7" fillId="0" borderId="0"/>
    <xf numFmtId="0" fontId="16" fillId="0" borderId="0" applyNumberFormat="0" applyFill="0" applyBorder="0" applyAlignment="0" applyProtection="0">
      <alignment vertical="center"/>
    </xf>
    <xf numFmtId="0" fontId="17" fillId="25" borderId="6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22" borderId="12" applyNumberFormat="0" applyAlignment="0" applyProtection="0">
      <alignment vertical="center"/>
    </xf>
    <xf numFmtId="180" fontId="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9" fillId="0" borderId="0">
      <alignment vertical="center"/>
    </xf>
    <xf numFmtId="0" fontId="4" fillId="0" borderId="0"/>
    <xf numFmtId="0" fontId="35" fillId="0" borderId="0"/>
    <xf numFmtId="41" fontId="4" fillId="0" borderId="0" applyFont="0" applyFill="0" applyBorder="0" applyAlignment="0" applyProtection="0"/>
    <xf numFmtId="0" fontId="4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2" fillId="0" borderId="0" applyNumberFormat="0" applyFont="0" applyFill="0" applyBorder="0" applyAlignment="0" applyProtection="0"/>
    <xf numFmtId="41" fontId="32" fillId="0" borderId="0" applyNumberFormat="0" applyFont="0" applyFill="0" applyBorder="0" applyAlignment="0" applyProtection="0"/>
    <xf numFmtId="0" fontId="32" fillId="0" borderId="0" applyNumberFormat="0" applyFont="0" applyFill="0" applyBorder="0" applyAlignment="0" applyProtection="0"/>
    <xf numFmtId="0" fontId="2" fillId="0" borderId="0">
      <alignment vertical="center"/>
    </xf>
    <xf numFmtId="0" fontId="58" fillId="3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2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4" fillId="23" borderId="5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5" borderId="6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22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3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right" vertical="center" wrapText="1"/>
    </xf>
    <xf numFmtId="0" fontId="37" fillId="27" borderId="3" xfId="0" applyFont="1" applyFill="1" applyBorder="1" applyAlignment="1">
      <alignment horizontal="center" vertical="center"/>
    </xf>
    <xf numFmtId="0" fontId="36" fillId="27" borderId="3" xfId="0" applyFont="1" applyFill="1" applyBorder="1" applyAlignment="1">
      <alignment horizontal="center" vertical="center"/>
    </xf>
    <xf numFmtId="0" fontId="42" fillId="27" borderId="3" xfId="0" applyFont="1" applyFill="1" applyBorder="1" applyAlignment="1">
      <alignment horizontal="center" vertical="center"/>
    </xf>
    <xf numFmtId="0" fontId="42" fillId="30" borderId="3" xfId="60" applyFont="1" applyFill="1" applyBorder="1" applyAlignment="1">
      <alignment horizontal="center" vertical="center" shrinkToFit="1"/>
    </xf>
    <xf numFmtId="181" fontId="6" fillId="30" borderId="3" xfId="0" applyNumberFormat="1" applyFont="1" applyFill="1" applyBorder="1" applyAlignment="1">
      <alignment horizontal="right" vertical="center" shrinkToFit="1"/>
    </xf>
    <xf numFmtId="41" fontId="36" fillId="30" borderId="3" xfId="0" applyNumberFormat="1" applyFont="1" applyFill="1" applyBorder="1" applyAlignment="1">
      <alignment horizontal="center" vertical="center" shrinkToFit="1"/>
    </xf>
    <xf numFmtId="0" fontId="41" fillId="29" borderId="3" xfId="60" applyFont="1" applyFill="1" applyBorder="1" applyAlignment="1">
      <alignment horizontal="center" vertical="center" shrinkToFit="1"/>
    </xf>
    <xf numFmtId="41" fontId="41" fillId="29" borderId="3" xfId="60" applyNumberFormat="1" applyFont="1" applyFill="1" applyBorder="1" applyAlignment="1">
      <alignment horizontal="center" vertical="center" shrinkToFit="1"/>
    </xf>
    <xf numFmtId="0" fontId="43" fillId="29" borderId="3" xfId="60" applyFont="1" applyFill="1" applyBorder="1" applyAlignment="1">
      <alignment horizontal="left" vertical="center" shrinkToFit="1"/>
    </xf>
    <xf numFmtId="41" fontId="36" fillId="0" borderId="3" xfId="49" applyFont="1" applyFill="1" applyBorder="1" applyAlignment="1">
      <alignment horizontal="right" vertical="center"/>
    </xf>
    <xf numFmtId="41" fontId="40" fillId="0" borderId="3" xfId="49" applyFont="1" applyFill="1" applyBorder="1" applyAlignment="1">
      <alignment horizontal="right" vertical="center"/>
    </xf>
    <xf numFmtId="41" fontId="4" fillId="0" borderId="3" xfId="49" applyFont="1" applyFill="1" applyBorder="1" applyAlignment="1">
      <alignment horizontal="right" vertical="center"/>
    </xf>
    <xf numFmtId="0" fontId="33" fillId="0" borderId="3" xfId="0" applyFont="1" applyFill="1" applyBorder="1" applyAlignment="1">
      <alignment horizontal="left" vertical="center" wrapText="1"/>
    </xf>
    <xf numFmtId="41" fontId="33" fillId="0" borderId="3" xfId="49" applyFont="1" applyFill="1" applyBorder="1" applyAlignment="1">
      <alignment horizontal="right" vertical="center"/>
    </xf>
    <xf numFmtId="181" fontId="42" fillId="30" borderId="3" xfId="0" applyNumberFormat="1" applyFont="1" applyFill="1" applyBorder="1" applyAlignment="1">
      <alignment horizontal="right" vertical="center" shrinkToFit="1"/>
    </xf>
    <xf numFmtId="0" fontId="6" fillId="27" borderId="3" xfId="0" applyFont="1" applyFill="1" applyBorder="1" applyAlignment="1">
      <alignment horizontal="center" vertical="center"/>
    </xf>
    <xf numFmtId="0" fontId="6" fillId="27" borderId="3" xfId="0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41" fontId="41" fillId="0" borderId="3" xfId="60" applyNumberFormat="1" applyFont="1" applyFill="1" applyBorder="1" applyAlignment="1">
      <alignment horizontal="center" vertical="center" shrinkToFit="1"/>
    </xf>
    <xf numFmtId="181" fontId="6" fillId="32" borderId="3" xfId="0" applyNumberFormat="1" applyFont="1" applyFill="1" applyBorder="1" applyAlignment="1">
      <alignment horizontal="right" vertical="center" shrinkToFit="1"/>
    </xf>
    <xf numFmtId="0" fontId="6" fillId="27" borderId="3" xfId="0" applyFont="1" applyFill="1" applyBorder="1" applyAlignment="1">
      <alignment horizontal="center" vertical="center"/>
    </xf>
    <xf numFmtId="181" fontId="36" fillId="30" borderId="3" xfId="0" applyNumberFormat="1" applyFont="1" applyFill="1" applyBorder="1" applyAlignment="1">
      <alignment horizontal="right" vertical="center" shrinkToFit="1"/>
    </xf>
    <xf numFmtId="0" fontId="41" fillId="30" borderId="3" xfId="60" applyFont="1" applyFill="1" applyBorder="1" applyAlignment="1">
      <alignment horizontal="center" vertical="center" shrinkToFit="1"/>
    </xf>
    <xf numFmtId="0" fontId="53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Border="1" applyAlignment="1">
      <alignment horizontal="right" vertical="center" wrapText="1"/>
    </xf>
    <xf numFmtId="0" fontId="0" fillId="0" borderId="3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7" fillId="27" borderId="23" xfId="0" applyFont="1" applyFill="1" applyBorder="1" applyAlignment="1">
      <alignment horizontal="center" vertical="center"/>
    </xf>
    <xf numFmtId="0" fontId="6" fillId="27" borderId="25" xfId="0" applyFont="1" applyFill="1" applyBorder="1" applyAlignment="1">
      <alignment horizontal="center" vertical="center"/>
    </xf>
    <xf numFmtId="0" fontId="36" fillId="27" borderId="25" xfId="0" applyFont="1" applyFill="1" applyBorder="1" applyAlignment="1">
      <alignment horizontal="center" vertical="center"/>
    </xf>
    <xf numFmtId="0" fontId="36" fillId="30" borderId="21" xfId="0" applyFont="1" applyFill="1" applyBorder="1" applyAlignment="1">
      <alignment horizontal="center" vertical="center" shrinkToFit="1"/>
    </xf>
    <xf numFmtId="0" fontId="36" fillId="30" borderId="25" xfId="0" applyFont="1" applyFill="1" applyBorder="1" applyAlignment="1">
      <alignment horizontal="center" vertical="center" shrinkToFit="1"/>
    </xf>
    <xf numFmtId="0" fontId="41" fillId="30" borderId="25" xfId="60" applyFont="1" applyFill="1" applyBorder="1" applyAlignment="1">
      <alignment horizontal="center" vertical="center" shrinkToFit="1"/>
    </xf>
    <xf numFmtId="181" fontId="6" fillId="30" borderId="25" xfId="0" applyNumberFormat="1" applyFont="1" applyFill="1" applyBorder="1" applyAlignment="1">
      <alignment horizontal="right" vertical="center" shrinkToFit="1"/>
    </xf>
    <xf numFmtId="0" fontId="42" fillId="30" borderId="25" xfId="60" applyFont="1" applyFill="1" applyBorder="1" applyAlignment="1">
      <alignment horizontal="center" vertical="center" shrinkToFit="1"/>
    </xf>
    <xf numFmtId="181" fontId="36" fillId="30" borderId="25" xfId="0" applyNumberFormat="1" applyFont="1" applyFill="1" applyBorder="1" applyAlignment="1">
      <alignment horizontal="center" vertical="center" shrinkToFit="1"/>
    </xf>
    <xf numFmtId="181" fontId="6" fillId="30" borderId="26" xfId="0" applyNumberFormat="1" applyFont="1" applyFill="1" applyBorder="1" applyAlignment="1">
      <alignment horizontal="center" vertical="center" shrinkToFit="1"/>
    </xf>
    <xf numFmtId="0" fontId="40" fillId="28" borderId="21" xfId="0" applyFont="1" applyFill="1" applyBorder="1" applyAlignment="1">
      <alignment horizontal="center" vertical="center" wrapText="1"/>
    </xf>
    <xf numFmtId="0" fontId="40" fillId="28" borderId="25" xfId="0" applyFont="1" applyFill="1" applyBorder="1" applyAlignment="1">
      <alignment horizontal="center" vertical="center" wrapText="1"/>
    </xf>
    <xf numFmtId="0" fontId="40" fillId="28" borderId="25" xfId="0" applyFont="1" applyFill="1" applyBorder="1" applyAlignment="1">
      <alignment horizontal="left" vertical="center" wrapText="1"/>
    </xf>
    <xf numFmtId="41" fontId="41" fillId="28" borderId="25" xfId="49" applyFont="1" applyFill="1" applyBorder="1" applyAlignment="1">
      <alignment horizontal="right" vertical="center"/>
    </xf>
    <xf numFmtId="41" fontId="40" fillId="28" borderId="25" xfId="49" applyFont="1" applyFill="1" applyBorder="1" applyAlignment="1">
      <alignment horizontal="right" vertical="center"/>
    </xf>
    <xf numFmtId="3" fontId="51" fillId="28" borderId="26" xfId="0" applyNumberFormat="1" applyFont="1" applyFill="1" applyBorder="1" applyAlignment="1">
      <alignment horizontal="left" vertical="center" wrapText="1"/>
    </xf>
    <xf numFmtId="41" fontId="36" fillId="30" borderId="26" xfId="0" applyNumberFormat="1" applyFont="1" applyFill="1" applyBorder="1" applyAlignment="1">
      <alignment horizontal="center" vertical="center" shrinkToFit="1"/>
    </xf>
    <xf numFmtId="0" fontId="6" fillId="27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44" fillId="0" borderId="0" xfId="0" applyFont="1" applyBorder="1" applyAlignment="1">
      <alignment horizontal="right" vertical="center" wrapText="1"/>
    </xf>
    <xf numFmtId="0" fontId="56" fillId="0" borderId="0" xfId="0" applyFont="1" applyAlignment="1">
      <alignment horizontal="left" vertical="center" wrapText="1"/>
    </xf>
    <xf numFmtId="0" fontId="52" fillId="0" borderId="0" xfId="0" applyFont="1"/>
    <xf numFmtId="176" fontId="48" fillId="31" borderId="3" xfId="0" applyNumberFormat="1" applyFont="1" applyFill="1" applyBorder="1" applyAlignment="1" applyProtection="1">
      <alignment horizontal="left" vertical="center" wrapText="1"/>
      <protection locked="0"/>
    </xf>
    <xf numFmtId="176" fontId="52" fillId="31" borderId="3" xfId="0" applyNumberFormat="1" applyFont="1" applyFill="1" applyBorder="1" applyAlignment="1" applyProtection="1">
      <alignment horizontal="right" vertical="center" wrapText="1"/>
      <protection locked="0"/>
    </xf>
    <xf numFmtId="41" fontId="52" fillId="31" borderId="3" xfId="49" applyFont="1" applyFill="1" applyBorder="1" applyAlignment="1">
      <alignment horizontal="right" vertical="center"/>
    </xf>
    <xf numFmtId="41" fontId="49" fillId="31" borderId="3" xfId="49" applyFont="1" applyFill="1" applyBorder="1" applyAlignment="1">
      <alignment horizontal="right" vertical="center"/>
    </xf>
    <xf numFmtId="182" fontId="48" fillId="31" borderId="3" xfId="49" applyNumberFormat="1" applyFont="1" applyFill="1" applyBorder="1" applyAlignment="1">
      <alignment vertical="center"/>
    </xf>
    <xf numFmtId="41" fontId="48" fillId="31" borderId="3" xfId="49" applyFont="1" applyFill="1" applyBorder="1" applyAlignment="1">
      <alignment horizontal="right" vertical="center"/>
    </xf>
    <xf numFmtId="3" fontId="62" fillId="31" borderId="3" xfId="0" applyNumberFormat="1" applyFont="1" applyFill="1" applyBorder="1" applyAlignment="1">
      <alignment horizontal="left" vertical="center" wrapText="1"/>
    </xf>
    <xf numFmtId="41" fontId="52" fillId="31" borderId="3" xfId="49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27" borderId="25" xfId="0" applyFont="1" applyFill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67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0" fillId="0" borderId="0" xfId="0" applyFont="1" applyAlignment="1">
      <alignment horizontal="left" vertical="center" wrapText="1"/>
    </xf>
    <xf numFmtId="0" fontId="70" fillId="0" borderId="0" xfId="0" applyFont="1" applyAlignment="1">
      <alignment horizontal="center" vertical="center" wrapText="1"/>
    </xf>
    <xf numFmtId="0" fontId="71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181" fontId="71" fillId="0" borderId="0" xfId="0" applyNumberFormat="1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 wrapText="1"/>
    </xf>
    <xf numFmtId="0" fontId="71" fillId="0" borderId="0" xfId="0" applyFont="1" applyBorder="1" applyAlignment="1">
      <alignment horizontal="center" vertical="center" wrapText="1"/>
    </xf>
    <xf numFmtId="0" fontId="75" fillId="0" borderId="0" xfId="0" applyFont="1" applyBorder="1" applyAlignment="1">
      <alignment horizontal="right" vertical="center" wrapText="1"/>
    </xf>
    <xf numFmtId="0" fontId="73" fillId="0" borderId="0" xfId="0" applyFont="1" applyBorder="1" applyAlignment="1">
      <alignment horizontal="right" vertical="center" wrapText="1"/>
    </xf>
    <xf numFmtId="0" fontId="73" fillId="0" borderId="0" xfId="0" applyFont="1" applyAlignment="1">
      <alignment vertical="center" wrapText="1"/>
    </xf>
    <xf numFmtId="0" fontId="63" fillId="27" borderId="3" xfId="0" applyFont="1" applyFill="1" applyBorder="1" applyAlignment="1">
      <alignment horizontal="center" vertical="center"/>
    </xf>
    <xf numFmtId="0" fontId="65" fillId="27" borderId="3" xfId="0" applyFont="1" applyFill="1" applyBorder="1" applyAlignment="1">
      <alignment horizontal="center" vertical="center"/>
    </xf>
    <xf numFmtId="0" fontId="76" fillId="27" borderId="3" xfId="0" applyFont="1" applyFill="1" applyBorder="1" applyAlignment="1">
      <alignment horizontal="center" vertical="center"/>
    </xf>
    <xf numFmtId="0" fontId="76" fillId="29" borderId="3" xfId="60" applyFont="1" applyFill="1" applyBorder="1" applyAlignment="1">
      <alignment horizontal="center" vertical="center" shrinkToFit="1"/>
    </xf>
    <xf numFmtId="41" fontId="76" fillId="29" borderId="3" xfId="60" applyNumberFormat="1" applyFont="1" applyFill="1" applyBorder="1" applyAlignment="1">
      <alignment horizontal="center" vertical="center" shrinkToFit="1"/>
    </xf>
    <xf numFmtId="41" fontId="76" fillId="29" borderId="3" xfId="60" applyNumberFormat="1" applyFont="1" applyFill="1" applyBorder="1" applyAlignment="1">
      <alignment horizontal="right" vertical="center" shrinkToFit="1"/>
    </xf>
    <xf numFmtId="0" fontId="77" fillId="29" borderId="3" xfId="60" applyFont="1" applyFill="1" applyBorder="1" applyAlignment="1">
      <alignment horizontal="left" vertical="center" shrinkToFit="1"/>
    </xf>
    <xf numFmtId="176" fontId="66" fillId="0" borderId="3" xfId="0" applyNumberFormat="1" applyFont="1" applyFill="1" applyBorder="1" applyAlignment="1" applyProtection="1">
      <alignment horizontal="left" vertical="center" wrapText="1"/>
      <protection locked="0"/>
    </xf>
    <xf numFmtId="182" fontId="66" fillId="0" borderId="3" xfId="49" applyNumberFormat="1" applyFont="1" applyFill="1" applyBorder="1" applyAlignment="1">
      <alignment vertical="center"/>
    </xf>
    <xf numFmtId="41" fontId="66" fillId="0" borderId="3" xfId="49" applyFont="1" applyFill="1" applyBorder="1" applyAlignment="1">
      <alignment horizontal="right" vertical="center"/>
    </xf>
    <xf numFmtId="0" fontId="76" fillId="28" borderId="3" xfId="0" applyFont="1" applyFill="1" applyBorder="1" applyAlignment="1">
      <alignment horizontal="left" vertical="center" wrapText="1"/>
    </xf>
    <xf numFmtId="0" fontId="76" fillId="28" borderId="3" xfId="0" applyFont="1" applyFill="1" applyBorder="1" applyAlignment="1">
      <alignment horizontal="center" vertical="center" wrapText="1"/>
    </xf>
    <xf numFmtId="41" fontId="76" fillId="28" borderId="3" xfId="49" applyFont="1" applyFill="1" applyBorder="1" applyAlignment="1">
      <alignment horizontal="center" vertical="center"/>
    </xf>
    <xf numFmtId="41" fontId="76" fillId="28" borderId="3" xfId="49" applyFont="1" applyFill="1" applyBorder="1" applyAlignment="1">
      <alignment horizontal="right" vertical="center"/>
    </xf>
    <xf numFmtId="41" fontId="76" fillId="26" borderId="3" xfId="49" applyFont="1" applyFill="1" applyBorder="1" applyAlignment="1">
      <alignment horizontal="right" vertical="center"/>
    </xf>
    <xf numFmtId="41" fontId="76" fillId="0" borderId="3" xfId="49" applyFont="1" applyFill="1" applyBorder="1" applyAlignment="1">
      <alignment horizontal="right" vertical="center" shrinkToFit="1"/>
    </xf>
    <xf numFmtId="3" fontId="77" fillId="28" borderId="3" xfId="0" applyNumberFormat="1" applyFont="1" applyFill="1" applyBorder="1" applyAlignment="1">
      <alignment horizontal="left" vertical="center" wrapText="1"/>
    </xf>
    <xf numFmtId="41" fontId="64" fillId="0" borderId="3" xfId="49" applyFont="1" applyFill="1" applyBorder="1" applyAlignment="1">
      <alignment horizontal="right" vertical="center"/>
    </xf>
    <xf numFmtId="176" fontId="66" fillId="31" borderId="3" xfId="0" applyNumberFormat="1" applyFont="1" applyFill="1" applyBorder="1" applyAlignment="1" applyProtection="1">
      <alignment horizontal="left" vertical="center" wrapText="1"/>
      <protection locked="0"/>
    </xf>
    <xf numFmtId="41" fontId="76" fillId="31" borderId="3" xfId="49" applyFont="1" applyFill="1" applyBorder="1" applyAlignment="1">
      <alignment horizontal="right" vertical="center"/>
    </xf>
    <xf numFmtId="182" fontId="66" fillId="31" borderId="3" xfId="49" applyNumberFormat="1" applyFont="1" applyFill="1" applyBorder="1" applyAlignment="1">
      <alignment vertical="center"/>
    </xf>
    <xf numFmtId="41" fontId="66" fillId="31" borderId="3" xfId="49" applyFont="1" applyFill="1" applyBorder="1" applyAlignment="1">
      <alignment horizontal="right" vertical="center"/>
    </xf>
    <xf numFmtId="41" fontId="64" fillId="31" borderId="3" xfId="49" applyFont="1" applyFill="1" applyBorder="1" applyAlignment="1">
      <alignment horizontal="right" vertical="center"/>
    </xf>
    <xf numFmtId="3" fontId="78" fillId="31" borderId="3" xfId="0" applyNumberFormat="1" applyFont="1" applyFill="1" applyBorder="1" applyAlignment="1">
      <alignment horizontal="left" vertical="center" wrapText="1"/>
    </xf>
    <xf numFmtId="0" fontId="65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0" xfId="0" applyFont="1"/>
    <xf numFmtId="0" fontId="65" fillId="0" borderId="0" xfId="0" applyFont="1"/>
    <xf numFmtId="0" fontId="65" fillId="0" borderId="0" xfId="0" applyFont="1" applyAlignment="1">
      <alignment horizontal="center"/>
    </xf>
    <xf numFmtId="41" fontId="77" fillId="0" borderId="0" xfId="0" applyNumberFormat="1" applyFont="1"/>
    <xf numFmtId="176" fontId="76" fillId="0" borderId="3" xfId="0" applyNumberFormat="1" applyFont="1" applyFill="1" applyBorder="1" applyAlignment="1" applyProtection="1">
      <alignment horizontal="left" vertical="center" wrapText="1"/>
      <protection locked="0"/>
    </xf>
    <xf numFmtId="176" fontId="76" fillId="0" borderId="3" xfId="0" applyNumberFormat="1" applyFont="1" applyFill="1" applyBorder="1" applyAlignment="1" applyProtection="1">
      <alignment horizontal="center" vertical="center" wrapText="1"/>
      <protection locked="0"/>
    </xf>
    <xf numFmtId="41" fontId="76" fillId="0" borderId="3" xfId="49" applyFont="1" applyFill="1" applyBorder="1" applyAlignment="1" applyProtection="1">
      <alignment horizontal="left" vertical="center" wrapText="1"/>
      <protection locked="0"/>
    </xf>
    <xf numFmtId="176" fontId="76" fillId="0" borderId="3" xfId="0" applyNumberFormat="1" applyFont="1" applyFill="1" applyBorder="1" applyAlignment="1" applyProtection="1">
      <alignment horizontal="right" vertical="center" wrapText="1"/>
      <protection locked="0"/>
    </xf>
    <xf numFmtId="176" fontId="77" fillId="0" borderId="3" xfId="0" applyNumberFormat="1" applyFont="1" applyFill="1" applyBorder="1" applyAlignment="1" applyProtection="1">
      <alignment horizontal="left" vertical="center" wrapText="1"/>
      <protection locked="0"/>
    </xf>
    <xf numFmtId="0" fontId="76" fillId="0" borderId="0" xfId="0" applyFont="1" applyAlignment="1">
      <alignment vertical="center"/>
    </xf>
    <xf numFmtId="41" fontId="76" fillId="0" borderId="3" xfId="49" applyFont="1" applyFill="1" applyBorder="1" applyAlignment="1">
      <alignment horizontal="center" vertical="center"/>
    </xf>
    <xf numFmtId="182" fontId="76" fillId="0" borderId="3" xfId="49" applyNumberFormat="1" applyFont="1" applyFill="1" applyBorder="1" applyAlignment="1">
      <alignment vertical="center"/>
    </xf>
    <xf numFmtId="41" fontId="76" fillId="0" borderId="3" xfId="49" applyFont="1" applyFill="1" applyBorder="1" applyAlignment="1">
      <alignment horizontal="right" vertical="center"/>
    </xf>
    <xf numFmtId="0" fontId="76" fillId="0" borderId="0" xfId="0" applyFont="1"/>
    <xf numFmtId="176" fontId="76" fillId="28" borderId="3" xfId="64" applyNumberFormat="1" applyFont="1" applyFill="1" applyBorder="1" applyAlignment="1" applyProtection="1">
      <alignment horizontal="left" vertical="center" wrapText="1"/>
      <protection locked="0" hidden="1"/>
    </xf>
    <xf numFmtId="176" fontId="76" fillId="28" borderId="3" xfId="64" applyNumberFormat="1" applyFont="1" applyFill="1" applyBorder="1" applyAlignment="1" applyProtection="1">
      <alignment horizontal="center" vertical="center" wrapText="1"/>
      <protection locked="0" hidden="1"/>
    </xf>
    <xf numFmtId="41" fontId="76" fillId="0" borderId="3" xfId="49" applyNumberFormat="1" applyFont="1" applyFill="1" applyBorder="1" applyAlignment="1">
      <alignment horizontal="right" vertical="center"/>
    </xf>
    <xf numFmtId="0" fontId="77" fillId="0" borderId="3" xfId="0" applyFont="1" applyFill="1" applyBorder="1" applyAlignment="1">
      <alignment vertical="center" wrapText="1"/>
    </xf>
    <xf numFmtId="0" fontId="76" fillId="28" borderId="3" xfId="0" applyNumberFormat="1" applyFont="1" applyFill="1" applyBorder="1" applyAlignment="1" applyProtection="1">
      <alignment horizontal="left" vertical="center" wrapText="1"/>
      <protection locked="0"/>
    </xf>
    <xf numFmtId="0" fontId="76" fillId="28" borderId="3" xfId="0" applyNumberFormat="1" applyFont="1" applyFill="1" applyBorder="1" applyAlignment="1" applyProtection="1">
      <alignment horizontal="center" vertical="center" wrapText="1"/>
      <protection locked="0"/>
    </xf>
    <xf numFmtId="41" fontId="76" fillId="0" borderId="3" xfId="49" applyFont="1" applyFill="1" applyBorder="1" applyAlignment="1">
      <alignment horizontal="center" vertical="center" wrapText="1"/>
    </xf>
    <xf numFmtId="0" fontId="77" fillId="0" borderId="3" xfId="0" applyFont="1" applyBorder="1" applyAlignment="1">
      <alignment vertical="center" wrapText="1"/>
    </xf>
    <xf numFmtId="0" fontId="65" fillId="0" borderId="0" xfId="0" applyFont="1" applyAlignment="1"/>
    <xf numFmtId="0" fontId="76" fillId="0" borderId="0" xfId="0" applyFont="1" applyAlignment="1">
      <alignment horizontal="center"/>
    </xf>
    <xf numFmtId="176" fontId="76" fillId="31" borderId="3" xfId="0" applyNumberFormat="1" applyFont="1" applyFill="1" applyBorder="1" applyAlignment="1" applyProtection="1">
      <alignment horizontal="left" vertical="center" wrapText="1"/>
      <protection locked="0"/>
    </xf>
    <xf numFmtId="176" fontId="65" fillId="31" borderId="3" xfId="0" applyNumberFormat="1" applyFont="1" applyFill="1" applyBorder="1" applyAlignment="1" applyProtection="1">
      <alignment horizontal="center" vertical="center" wrapText="1"/>
      <protection locked="0"/>
    </xf>
    <xf numFmtId="41" fontId="65" fillId="31" borderId="3" xfId="49" applyFont="1" applyFill="1" applyBorder="1" applyAlignment="1">
      <alignment horizontal="center" vertical="center"/>
    </xf>
    <xf numFmtId="182" fontId="76" fillId="31" borderId="3" xfId="49" applyNumberFormat="1" applyFont="1" applyFill="1" applyBorder="1" applyAlignment="1">
      <alignment vertical="center"/>
    </xf>
    <xf numFmtId="3" fontId="63" fillId="31" borderId="3" xfId="0" applyNumberFormat="1" applyFont="1" applyFill="1" applyBorder="1" applyAlignment="1">
      <alignment horizontal="left" vertical="center" wrapText="1"/>
    </xf>
    <xf numFmtId="176" fontId="64" fillId="0" borderId="3" xfId="0" applyNumberFormat="1" applyFont="1" applyFill="1" applyBorder="1" applyAlignment="1" applyProtection="1">
      <alignment horizontal="right" vertical="center" wrapText="1"/>
      <protection locked="0"/>
    </xf>
    <xf numFmtId="181" fontId="65" fillId="32" borderId="3" xfId="0" applyNumberFormat="1" applyFont="1" applyFill="1" applyBorder="1" applyAlignment="1">
      <alignment horizontal="right" vertical="center" shrinkToFit="1"/>
    </xf>
    <xf numFmtId="3" fontId="78" fillId="28" borderId="3" xfId="0" applyNumberFormat="1" applyFont="1" applyFill="1" applyBorder="1" applyAlignment="1">
      <alignment horizontal="left" vertical="center" wrapText="1"/>
    </xf>
    <xf numFmtId="3" fontId="63" fillId="28" borderId="3" xfId="0" applyNumberFormat="1" applyFont="1" applyFill="1" applyBorder="1" applyAlignment="1">
      <alignment horizontal="left" vertical="center" wrapText="1"/>
    </xf>
    <xf numFmtId="41" fontId="76" fillId="26" borderId="3" xfId="0" applyNumberFormat="1" applyFont="1" applyFill="1" applyBorder="1" applyAlignment="1">
      <alignment horizontal="right" vertical="center"/>
    </xf>
    <xf numFmtId="176" fontId="64" fillId="31" borderId="3" xfId="0" applyNumberFormat="1" applyFont="1" applyFill="1" applyBorder="1" applyAlignment="1" applyProtection="1">
      <alignment horizontal="right" vertical="center" wrapText="1"/>
      <protection locked="0"/>
    </xf>
    <xf numFmtId="0" fontId="33" fillId="0" borderId="21" xfId="90" applyFont="1" applyFill="1" applyBorder="1" applyAlignment="1">
      <alignment horizontal="center" vertical="center" wrapText="1"/>
    </xf>
    <xf numFmtId="0" fontId="33" fillId="0" borderId="25" xfId="90" applyFont="1" applyFill="1" applyBorder="1" applyAlignment="1">
      <alignment horizontal="center" vertical="center" wrapText="1"/>
    </xf>
    <xf numFmtId="0" fontId="33" fillId="0" borderId="25" xfId="90" applyFont="1" applyFill="1" applyBorder="1" applyAlignment="1">
      <alignment horizontal="left" vertical="center" wrapText="1"/>
    </xf>
    <xf numFmtId="41" fontId="6" fillId="28" borderId="25" xfId="122" applyFont="1" applyFill="1" applyBorder="1" applyAlignment="1">
      <alignment horizontal="right" vertical="center" shrinkToFit="1"/>
    </xf>
    <xf numFmtId="41" fontId="4" fillId="28" borderId="25" xfId="122" applyFont="1" applyFill="1" applyBorder="1" applyAlignment="1">
      <alignment horizontal="right" vertical="center" shrinkToFit="1"/>
    </xf>
    <xf numFmtId="181" fontId="33" fillId="0" borderId="25" xfId="122" applyNumberFormat="1" applyFont="1" applyFill="1" applyBorder="1" applyAlignment="1">
      <alignment horizontal="right" vertical="center" shrinkToFit="1"/>
    </xf>
    <xf numFmtId="3" fontId="33" fillId="28" borderId="26" xfId="90" applyNumberFormat="1" applyFont="1" applyFill="1" applyBorder="1" applyAlignment="1">
      <alignment horizontal="left" vertical="center" wrapText="1"/>
    </xf>
    <xf numFmtId="0" fontId="36" fillId="0" borderId="21" xfId="90" applyFont="1" applyFill="1" applyBorder="1" applyAlignment="1">
      <alignment horizontal="center" vertical="center" wrapText="1"/>
    </xf>
    <xf numFmtId="0" fontId="36" fillId="0" borderId="25" xfId="90" applyFont="1" applyFill="1" applyBorder="1" applyAlignment="1">
      <alignment horizontal="center" vertical="center" wrapText="1"/>
    </xf>
    <xf numFmtId="0" fontId="36" fillId="0" borderId="25" xfId="90" applyFont="1" applyFill="1" applyBorder="1" applyAlignment="1">
      <alignment horizontal="left" vertical="center" wrapText="1"/>
    </xf>
    <xf numFmtId="181" fontId="36" fillId="0" borderId="25" xfId="122" applyNumberFormat="1" applyFont="1" applyFill="1" applyBorder="1" applyAlignment="1">
      <alignment horizontal="right" vertical="center" shrinkToFit="1"/>
    </xf>
    <xf numFmtId="3" fontId="36" fillId="28" borderId="26" xfId="90" applyNumberFormat="1" applyFont="1" applyFill="1" applyBorder="1" applyAlignment="1">
      <alignment horizontal="left" vertical="center" wrapText="1"/>
    </xf>
    <xf numFmtId="41" fontId="6" fillId="28" borderId="25" xfId="122" applyFont="1" applyFill="1" applyBorder="1" applyAlignment="1">
      <alignment vertical="center" shrinkToFit="1"/>
    </xf>
    <xf numFmtId="41" fontId="4" fillId="0" borderId="3" xfId="50" applyFont="1" applyFill="1" applyBorder="1" applyAlignment="1">
      <alignment horizontal="right" vertical="center"/>
    </xf>
    <xf numFmtId="41" fontId="40" fillId="26" borderId="3" xfId="50" applyFont="1" applyFill="1" applyBorder="1" applyAlignment="1">
      <alignment horizontal="right" vertical="center"/>
    </xf>
    <xf numFmtId="41" fontId="40" fillId="0" borderId="3" xfId="50" applyFont="1" applyFill="1" applyBorder="1" applyAlignment="1">
      <alignment horizontal="right" vertical="center" shrinkToFit="1"/>
    </xf>
    <xf numFmtId="3" fontId="47" fillId="28" borderId="3" xfId="65" applyNumberFormat="1" applyFont="1" applyFill="1" applyBorder="1" applyAlignment="1">
      <alignment horizontal="left" vertical="center" wrapText="1"/>
    </xf>
    <xf numFmtId="0" fontId="33" fillId="0" borderId="3" xfId="65" applyFont="1" applyFill="1" applyBorder="1" applyAlignment="1">
      <alignment horizontal="left" vertical="center" wrapText="1"/>
    </xf>
    <xf numFmtId="41" fontId="33" fillId="0" borderId="3" xfId="50" applyFont="1" applyFill="1" applyBorder="1" applyAlignment="1">
      <alignment horizontal="right" vertical="center"/>
    </xf>
    <xf numFmtId="0" fontId="33" fillId="0" borderId="3" xfId="65" applyFont="1" applyFill="1" applyBorder="1" applyAlignment="1">
      <alignment horizontal="right" vertical="center" wrapText="1"/>
    </xf>
    <xf numFmtId="181" fontId="40" fillId="28" borderId="25" xfId="49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3" fontId="46" fillId="0" borderId="3" xfId="0" applyNumberFormat="1" applyFont="1" applyFill="1" applyBorder="1" applyAlignment="1">
      <alignment horizontal="left" vertical="center" wrapText="1"/>
    </xf>
    <xf numFmtId="0" fontId="65" fillId="27" borderId="3" xfId="0" applyFont="1" applyFill="1" applyBorder="1" applyAlignment="1">
      <alignment horizontal="center" vertical="center"/>
    </xf>
    <xf numFmtId="0" fontId="76" fillId="27" borderId="13" xfId="0" applyFont="1" applyFill="1" applyBorder="1" applyAlignment="1">
      <alignment horizontal="center" vertical="center" wrapText="1"/>
    </xf>
    <xf numFmtId="0" fontId="76" fillId="27" borderId="14" xfId="0" applyFont="1" applyFill="1" applyBorder="1" applyAlignment="1">
      <alignment horizontal="center" vertical="center" wrapText="1"/>
    </xf>
    <xf numFmtId="0" fontId="77" fillId="27" borderId="3" xfId="0" applyFont="1" applyFill="1" applyBorder="1" applyAlignment="1">
      <alignment horizontal="center" vertical="center" wrapText="1"/>
    </xf>
    <xf numFmtId="0" fontId="77" fillId="27" borderId="3" xfId="0" applyFont="1" applyFill="1" applyBorder="1" applyAlignment="1">
      <alignment horizontal="center" vertical="center"/>
    </xf>
    <xf numFmtId="0" fontId="65" fillId="31" borderId="16" xfId="0" applyFont="1" applyFill="1" applyBorder="1" applyAlignment="1">
      <alignment horizontal="center" vertical="center"/>
    </xf>
    <xf numFmtId="0" fontId="65" fillId="31" borderId="2" xfId="0" applyFont="1" applyFill="1" applyBorder="1" applyAlignment="1">
      <alignment horizontal="center" vertical="center"/>
    </xf>
    <xf numFmtId="0" fontId="65" fillId="31" borderId="15" xfId="0" applyFont="1" applyFill="1" applyBorder="1" applyAlignment="1">
      <alignment horizontal="center" vertical="center"/>
    </xf>
    <xf numFmtId="0" fontId="76" fillId="0" borderId="14" xfId="0" applyFont="1" applyBorder="1" applyAlignment="1">
      <alignment horizontal="center" vertical="center" wrapText="1"/>
    </xf>
    <xf numFmtId="0" fontId="6" fillId="27" borderId="3" xfId="0" applyFont="1" applyFill="1" applyBorder="1" applyAlignment="1">
      <alignment horizontal="center" vertical="center"/>
    </xf>
    <xf numFmtId="0" fontId="36" fillId="27" borderId="13" xfId="0" applyFont="1" applyFill="1" applyBorder="1" applyAlignment="1">
      <alignment horizontal="center" vertical="center" wrapText="1"/>
    </xf>
    <xf numFmtId="0" fontId="36" fillId="27" borderId="14" xfId="0" applyFont="1" applyFill="1" applyBorder="1" applyAlignment="1">
      <alignment horizontal="center" vertical="center" wrapText="1"/>
    </xf>
    <xf numFmtId="0" fontId="6" fillId="27" borderId="3" xfId="0" applyFont="1" applyFill="1" applyBorder="1" applyAlignment="1">
      <alignment horizontal="center" vertical="center" wrapText="1"/>
    </xf>
    <xf numFmtId="0" fontId="0" fillId="31" borderId="16" xfId="0" applyFont="1" applyFill="1" applyBorder="1" applyAlignment="1">
      <alignment horizontal="center" vertical="center"/>
    </xf>
    <xf numFmtId="0" fontId="0" fillId="31" borderId="2" xfId="0" applyFont="1" applyFill="1" applyBorder="1" applyAlignment="1">
      <alignment horizontal="center" vertical="center"/>
    </xf>
    <xf numFmtId="0" fontId="0" fillId="31" borderId="15" xfId="0" applyFill="1" applyBorder="1" applyAlignment="1">
      <alignment horizontal="center" vertical="center"/>
    </xf>
    <xf numFmtId="0" fontId="6" fillId="27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37" fillId="27" borderId="13" xfId="0" applyFont="1" applyFill="1" applyBorder="1" applyAlignment="1">
      <alignment horizontal="center" vertical="center" wrapText="1"/>
    </xf>
    <xf numFmtId="0" fontId="37" fillId="27" borderId="14" xfId="0" applyFont="1" applyFill="1" applyBorder="1" applyAlignment="1">
      <alignment horizontal="center" vertical="center"/>
    </xf>
    <xf numFmtId="0" fontId="37" fillId="27" borderId="14" xfId="0" applyFont="1" applyFill="1" applyBorder="1" applyAlignment="1">
      <alignment horizontal="center" vertical="center" wrapText="1"/>
    </xf>
    <xf numFmtId="0" fontId="6" fillId="31" borderId="16" xfId="0" applyFont="1" applyFill="1" applyBorder="1" applyAlignment="1">
      <alignment horizontal="center" vertical="center"/>
    </xf>
    <xf numFmtId="0" fontId="6" fillId="31" borderId="2" xfId="0" applyFont="1" applyFill="1" applyBorder="1" applyAlignment="1">
      <alignment horizontal="center" vertical="center"/>
    </xf>
    <xf numFmtId="0" fontId="6" fillId="31" borderId="1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44" fillId="0" borderId="0" xfId="0" applyFont="1" applyBorder="1" applyAlignment="1">
      <alignment horizontal="right" vertical="center" wrapText="1"/>
    </xf>
    <xf numFmtId="0" fontId="37" fillId="27" borderId="18" xfId="0" applyFont="1" applyFill="1" applyBorder="1" applyAlignment="1">
      <alignment horizontal="center" vertical="center" wrapText="1"/>
    </xf>
    <xf numFmtId="0" fontId="61" fillId="27" borderId="21" xfId="0" applyFont="1" applyFill="1" applyBorder="1" applyAlignment="1">
      <alignment horizontal="center" vertical="center" wrapText="1"/>
    </xf>
    <xf numFmtId="0" fontId="59" fillId="27" borderId="23" xfId="0" applyFont="1" applyFill="1" applyBorder="1" applyAlignment="1">
      <alignment horizontal="center" vertical="center" wrapText="1"/>
    </xf>
    <xf numFmtId="0" fontId="50" fillId="27" borderId="25" xfId="0" applyFont="1" applyFill="1" applyBorder="1" applyAlignment="1">
      <alignment horizontal="center" vertical="center" wrapText="1"/>
    </xf>
    <xf numFmtId="0" fontId="6" fillId="27" borderId="23" xfId="0" applyFont="1" applyFill="1" applyBorder="1" applyAlignment="1">
      <alignment horizontal="center" vertical="center"/>
    </xf>
    <xf numFmtId="0" fontId="6" fillId="27" borderId="25" xfId="0" applyFont="1" applyFill="1" applyBorder="1" applyAlignment="1">
      <alignment horizontal="center" vertical="center"/>
    </xf>
    <xf numFmtId="0" fontId="33" fillId="31" borderId="19" xfId="0" applyFont="1" applyFill="1" applyBorder="1" applyAlignment="1">
      <alignment horizontal="center" vertical="center"/>
    </xf>
    <xf numFmtId="0" fontId="33" fillId="31" borderId="22" xfId="0" applyFont="1" applyFill="1" applyBorder="1" applyAlignment="1">
      <alignment horizontal="center" vertical="center"/>
    </xf>
    <xf numFmtId="0" fontId="0" fillId="31" borderId="20" xfId="0" applyFill="1" applyBorder="1" applyAlignment="1">
      <alignment horizontal="center" vertical="center"/>
    </xf>
    <xf numFmtId="0" fontId="6" fillId="27" borderId="24" xfId="0" applyFont="1" applyFill="1" applyBorder="1" applyAlignment="1">
      <alignment horizontal="center" vertical="center" wrapText="1"/>
    </xf>
    <xf numFmtId="0" fontId="6" fillId="27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44" fillId="0" borderId="17" xfId="0" applyFont="1" applyBorder="1" applyAlignment="1">
      <alignment horizontal="right" vertical="center" wrapText="1"/>
    </xf>
    <xf numFmtId="0" fontId="6" fillId="27" borderId="18" xfId="0" applyFont="1" applyFill="1" applyBorder="1" applyAlignment="1">
      <alignment horizontal="center" vertical="center" wrapText="1"/>
    </xf>
    <xf numFmtId="0" fontId="60" fillId="27" borderId="21" xfId="0" applyFont="1" applyFill="1" applyBorder="1" applyAlignment="1">
      <alignment horizontal="center" vertical="center" wrapText="1"/>
    </xf>
    <xf numFmtId="0" fontId="36" fillId="27" borderId="24" xfId="0" applyFont="1" applyFill="1" applyBorder="1" applyAlignment="1">
      <alignment horizontal="center" vertical="center" wrapText="1"/>
    </xf>
    <xf numFmtId="0" fontId="36" fillId="27" borderId="26" xfId="0" applyFont="1" applyFill="1" applyBorder="1" applyAlignment="1">
      <alignment horizontal="center" vertical="center"/>
    </xf>
    <xf numFmtId="0" fontId="0" fillId="31" borderId="23" xfId="0" applyFont="1" applyFill="1" applyBorder="1" applyAlignment="1">
      <alignment horizontal="center" vertical="center"/>
    </xf>
    <xf numFmtId="0" fontId="0" fillId="31" borderId="23" xfId="0" applyFill="1" applyBorder="1" applyAlignment="1">
      <alignment horizontal="center" vertical="center"/>
    </xf>
  </cellXfs>
  <cellStyles count="147">
    <cellStyle name="20% - 강조색1" xfId="1" builtinId="30" customBuiltin="1"/>
    <cellStyle name="20% - 강조색1 2" xfId="91"/>
    <cellStyle name="20% - 강조색2" xfId="2" builtinId="34" customBuiltin="1"/>
    <cellStyle name="20% - 강조색2 2" xfId="92"/>
    <cellStyle name="20% - 강조색3" xfId="3" builtinId="38" customBuiltin="1"/>
    <cellStyle name="20% - 강조색3 2" xfId="93"/>
    <cellStyle name="20% - 강조색4" xfId="4" builtinId="42" customBuiltin="1"/>
    <cellStyle name="20% - 강조색4 2" xfId="94"/>
    <cellStyle name="20% - 강조색5" xfId="5" builtinId="46" customBuiltin="1"/>
    <cellStyle name="20% - 강조색5 2" xfId="95"/>
    <cellStyle name="20% - 강조색6" xfId="6" builtinId="50" customBuiltin="1"/>
    <cellStyle name="20% - 강조색6 2" xfId="96"/>
    <cellStyle name="40% - 강조색1" xfId="7" builtinId="31" customBuiltin="1"/>
    <cellStyle name="40% - 강조색1 2" xfId="97"/>
    <cellStyle name="40% - 강조색2" xfId="8" builtinId="35" customBuiltin="1"/>
    <cellStyle name="40% - 강조색2 2" xfId="98"/>
    <cellStyle name="40% - 강조색3" xfId="9" builtinId="39" customBuiltin="1"/>
    <cellStyle name="40% - 강조색3 2" xfId="99"/>
    <cellStyle name="40% - 강조색4" xfId="10" builtinId="43" customBuiltin="1"/>
    <cellStyle name="40% - 강조색4 2" xfId="100"/>
    <cellStyle name="40% - 강조색5" xfId="11" builtinId="47" customBuiltin="1"/>
    <cellStyle name="40% - 강조색5 2" xfId="101"/>
    <cellStyle name="40% - 강조색6" xfId="12" builtinId="51" customBuiltin="1"/>
    <cellStyle name="40% - 강조색6 2" xfId="102"/>
    <cellStyle name="60% - 강조색1" xfId="13" builtinId="32" customBuiltin="1"/>
    <cellStyle name="60% - 강조색1 2" xfId="103"/>
    <cellStyle name="60% - 강조색2" xfId="14" builtinId="36" customBuiltin="1"/>
    <cellStyle name="60% - 강조색2 2" xfId="104"/>
    <cellStyle name="60% - 강조색3" xfId="15" builtinId="40" customBuiltin="1"/>
    <cellStyle name="60% - 강조색3 2" xfId="105"/>
    <cellStyle name="60% - 강조색4" xfId="16" builtinId="44" customBuiltin="1"/>
    <cellStyle name="60% - 강조색4 2" xfId="106"/>
    <cellStyle name="60% - 강조색5" xfId="17" builtinId="48" customBuiltin="1"/>
    <cellStyle name="60% - 강조색5 2" xfId="107"/>
    <cellStyle name="60% - 강조색6" xfId="18" builtinId="52" customBuiltin="1"/>
    <cellStyle name="60% - 강조색6 2" xfId="10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Grey" xfId="28"/>
    <cellStyle name="Header1" xfId="29"/>
    <cellStyle name="Header2" xfId="30"/>
    <cellStyle name="Input [yellow]" xfId="31"/>
    <cellStyle name="Normal - Style1" xfId="32"/>
    <cellStyle name="Normal_ SG&amp;A Bridge " xfId="33"/>
    <cellStyle name="Percent [2]" xfId="34"/>
    <cellStyle name="강조색1" xfId="35" builtinId="29" customBuiltin="1"/>
    <cellStyle name="강조색1 2" xfId="109"/>
    <cellStyle name="강조색2" xfId="36" builtinId="33" customBuiltin="1"/>
    <cellStyle name="강조색2 2" xfId="110"/>
    <cellStyle name="강조색3" xfId="37" builtinId="37" customBuiltin="1"/>
    <cellStyle name="강조색3 2" xfId="111"/>
    <cellStyle name="강조색4" xfId="38" builtinId="41" customBuiltin="1"/>
    <cellStyle name="강조색4 2" xfId="112"/>
    <cellStyle name="강조색5" xfId="39" builtinId="45" customBuiltin="1"/>
    <cellStyle name="강조색5 2" xfId="113"/>
    <cellStyle name="강조색6" xfId="40" builtinId="49" customBuiltin="1"/>
    <cellStyle name="강조색6 2" xfId="114"/>
    <cellStyle name="경고문" xfId="41" builtinId="11" customBuiltin="1"/>
    <cellStyle name="경고문 2" xfId="115"/>
    <cellStyle name="계산" xfId="42" builtinId="22" customBuiltin="1"/>
    <cellStyle name="계산 2" xfId="116"/>
    <cellStyle name="나쁨" xfId="43" builtinId="27" customBuiltin="1"/>
    <cellStyle name="나쁨 2" xfId="117"/>
    <cellStyle name="메모" xfId="44" builtinId="10" customBuiltin="1"/>
    <cellStyle name="메모 2" xfId="118"/>
    <cellStyle name="백분율 2" xfId="70"/>
    <cellStyle name="백분율 2 2" xfId="71"/>
    <cellStyle name="백분율 2 2 2" xfId="135"/>
    <cellStyle name="백분율 2 3" xfId="72"/>
    <cellStyle name="백분율 2 3 2" xfId="136"/>
    <cellStyle name="백분율 2 4" xfId="73"/>
    <cellStyle name="백분율 2 4 2" xfId="137"/>
    <cellStyle name="백분율 2 5" xfId="134"/>
    <cellStyle name="보통" xfId="45" builtinId="28" customBuiltin="1"/>
    <cellStyle name="보통 2" xfId="119"/>
    <cellStyle name="뷭?_BOOKSHIP" xfId="46"/>
    <cellStyle name="설명 텍스트" xfId="47" builtinId="53" customBuiltin="1"/>
    <cellStyle name="설명 텍스트 2" xfId="120"/>
    <cellStyle name="셀 확인" xfId="48" builtinId="23" customBuiltin="1"/>
    <cellStyle name="셀 확인 2" xfId="121"/>
    <cellStyle name="쉼표 [0]" xfId="49" builtinId="6"/>
    <cellStyle name="쉼표 [0] 2" xfId="50"/>
    <cellStyle name="쉼표 [0] 2 2" xfId="84"/>
    <cellStyle name="쉼표 [0] 3" xfId="51"/>
    <cellStyle name="쉼표 [0] 3 2" xfId="67"/>
    <cellStyle name="쉼표 [0] 3 3" xfId="74"/>
    <cellStyle name="쉼표 [0] 4" xfId="69"/>
    <cellStyle name="쉼표 [0] 4 2" xfId="75"/>
    <cellStyle name="쉼표 [0] 4 2 2" xfId="138"/>
    <cellStyle name="쉼표 [0] 4 3" xfId="76"/>
    <cellStyle name="쉼표 [0] 4 3 2" xfId="139"/>
    <cellStyle name="쉼표 [0] 4 4" xfId="77"/>
    <cellStyle name="쉼표 [0] 4 4 2" xfId="140"/>
    <cellStyle name="쉼표 [0] 4 5" xfId="133"/>
    <cellStyle name="쉼표 [0] 5" xfId="88"/>
    <cellStyle name="쉼표 [0] 5 2" xfId="146"/>
    <cellStyle name="쉼표 [0] 6" xfId="122"/>
    <cellStyle name="연결된 셀" xfId="52" builtinId="24" customBuiltin="1"/>
    <cellStyle name="연결된 셀 2" xfId="123"/>
    <cellStyle name="요약" xfId="53" builtinId="25" customBuiltin="1"/>
    <cellStyle name="요약 2" xfId="124"/>
    <cellStyle name="입력" xfId="54" builtinId="20" customBuiltin="1"/>
    <cellStyle name="입력 2" xfId="125"/>
    <cellStyle name="제목" xfId="55" builtinId="15" customBuiltin="1"/>
    <cellStyle name="제목 1" xfId="56" builtinId="16" customBuiltin="1"/>
    <cellStyle name="제목 1 2" xfId="127"/>
    <cellStyle name="제목 2" xfId="57" builtinId="17" customBuiltin="1"/>
    <cellStyle name="제목 2 2" xfId="128"/>
    <cellStyle name="제목 3" xfId="58" builtinId="18" customBuiltin="1"/>
    <cellStyle name="제목 3 2" xfId="129"/>
    <cellStyle name="제목 4" xfId="59" builtinId="19" customBuiltin="1"/>
    <cellStyle name="제목 4 2" xfId="130"/>
    <cellStyle name="제목 5" xfId="126"/>
    <cellStyle name="좋음" xfId="60" builtinId="26" customBuiltin="1"/>
    <cellStyle name="좋음 2" xfId="87"/>
    <cellStyle name="좋음 3" xfId="131"/>
    <cellStyle name="출력" xfId="61" builtinId="21" customBuiltin="1"/>
    <cellStyle name="출력 2" xfId="132"/>
    <cellStyle name="콤마 [0]_1202" xfId="62"/>
    <cellStyle name="콤마_1202" xfId="63"/>
    <cellStyle name="표준" xfId="0" builtinId="0"/>
    <cellStyle name="표준 16 3" xfId="64"/>
    <cellStyle name="표준 2" xfId="65"/>
    <cellStyle name="표준 2 2" xfId="83"/>
    <cellStyle name="표준 3" xfId="66"/>
    <cellStyle name="표준 3 2" xfId="68"/>
    <cellStyle name="표준 3 3" xfId="78"/>
    <cellStyle name="표준 3 4" xfId="85"/>
    <cellStyle name="표준 4" xfId="79"/>
    <cellStyle name="표준 4 2" xfId="80"/>
    <cellStyle name="표준 4 2 2" xfId="142"/>
    <cellStyle name="표준 4 3" xfId="81"/>
    <cellStyle name="표준 4 3 2" xfId="143"/>
    <cellStyle name="표준 4 4" xfId="82"/>
    <cellStyle name="표준 4 4 2" xfId="144"/>
    <cellStyle name="표준 4 5" xfId="141"/>
    <cellStyle name="표준 5" xfId="86"/>
    <cellStyle name="표준 5 2" xfId="145"/>
    <cellStyle name="표준 6" xfId="90"/>
    <cellStyle name="표준 7" xfId="89"/>
  </cellStyles>
  <dxfs count="3"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15"/>
  <sheetViews>
    <sheetView tabSelected="1" zoomScaleNormal="100" workbookViewId="0">
      <pane ySplit="6" topLeftCell="A7" activePane="bottomLeft" state="frozen"/>
      <selection pane="bottomLeft" activeCell="A2" sqref="A2"/>
    </sheetView>
  </sheetViews>
  <sheetFormatPr defaultRowHeight="13.5"/>
  <cols>
    <col min="1" max="1" width="28.77734375" style="136" customWidth="1"/>
    <col min="2" max="2" width="6.109375" style="116" customWidth="1"/>
    <col min="3" max="3" width="5.77734375" style="137" customWidth="1"/>
    <col min="4" max="4" width="13.77734375" style="115" customWidth="1"/>
    <col min="5" max="5" width="14" style="115" customWidth="1"/>
    <col min="6" max="6" width="11.88671875" style="115" customWidth="1"/>
    <col min="7" max="9" width="9.77734375" style="115" customWidth="1"/>
    <col min="10" max="10" width="31.21875" style="114" customWidth="1"/>
    <col min="11" max="11" width="12.21875" style="114" customWidth="1"/>
    <col min="12" max="12" width="14.44140625" style="114" bestFit="1" customWidth="1"/>
    <col min="13" max="19" width="8.88671875" style="114"/>
    <col min="20" max="16384" width="8.88671875" style="115"/>
  </cols>
  <sheetData>
    <row r="1" spans="1:19">
      <c r="A1" s="72"/>
      <c r="B1" s="111"/>
      <c r="C1" s="112"/>
      <c r="D1" s="72"/>
      <c r="E1" s="72"/>
      <c r="F1" s="72"/>
      <c r="G1" s="72"/>
      <c r="H1" s="72"/>
      <c r="I1" s="72"/>
      <c r="J1" s="113"/>
    </row>
    <row r="2" spans="1:19" ht="22.5" customHeight="1">
      <c r="A2" s="115"/>
      <c r="C2" s="73"/>
      <c r="E2" s="74" t="s">
        <v>53</v>
      </c>
      <c r="F2" s="74"/>
      <c r="G2" s="74"/>
      <c r="H2" s="74"/>
      <c r="I2" s="74"/>
      <c r="J2" s="75"/>
    </row>
    <row r="3" spans="1:19" ht="22.5" customHeight="1">
      <c r="A3" s="76"/>
      <c r="B3" s="77"/>
      <c r="C3" s="78"/>
      <c r="D3" s="79"/>
      <c r="E3" s="79"/>
      <c r="F3" s="80"/>
      <c r="G3" s="79"/>
      <c r="H3" s="79"/>
      <c r="I3" s="79"/>
      <c r="J3" s="81"/>
    </row>
    <row r="4" spans="1:19" ht="23.25" customHeight="1">
      <c r="A4" s="170" t="s">
        <v>52</v>
      </c>
      <c r="B4" s="82"/>
      <c r="C4" s="83"/>
      <c r="D4" s="79"/>
      <c r="E4" s="79"/>
      <c r="F4" s="79"/>
      <c r="G4" s="79"/>
      <c r="I4" s="84"/>
      <c r="J4" s="85" t="s">
        <v>17</v>
      </c>
      <c r="K4" s="86"/>
      <c r="L4" s="86"/>
    </row>
    <row r="5" spans="1:19" ht="23.25" customHeight="1">
      <c r="A5" s="172" t="s">
        <v>18</v>
      </c>
      <c r="B5" s="173" t="s">
        <v>112</v>
      </c>
      <c r="C5" s="173" t="s">
        <v>19</v>
      </c>
      <c r="D5" s="177" t="s">
        <v>20</v>
      </c>
      <c r="E5" s="178"/>
      <c r="F5" s="179"/>
      <c r="G5" s="172" t="s">
        <v>21</v>
      </c>
      <c r="H5" s="172"/>
      <c r="I5" s="87" t="s">
        <v>22</v>
      </c>
      <c r="J5" s="175" t="s">
        <v>38</v>
      </c>
    </row>
    <row r="6" spans="1:19" ht="23.25" customHeight="1">
      <c r="A6" s="172"/>
      <c r="B6" s="180"/>
      <c r="C6" s="174"/>
      <c r="D6" s="88" t="s">
        <v>24</v>
      </c>
      <c r="E6" s="89" t="s">
        <v>25</v>
      </c>
      <c r="F6" s="88" t="s">
        <v>23</v>
      </c>
      <c r="G6" s="88" t="s">
        <v>26</v>
      </c>
      <c r="H6" s="88" t="s">
        <v>27</v>
      </c>
      <c r="I6" s="88" t="s">
        <v>28</v>
      </c>
      <c r="J6" s="176"/>
    </row>
    <row r="7" spans="1:19" ht="30.75" customHeight="1">
      <c r="A7" s="90" t="s">
        <v>29</v>
      </c>
      <c r="B7" s="90"/>
      <c r="C7" s="91"/>
      <c r="D7" s="91">
        <f>SUM(D8:D15)</f>
        <v>17241796</v>
      </c>
      <c r="E7" s="91">
        <f>SUM(E8:E15)</f>
        <v>3140000</v>
      </c>
      <c r="F7" s="91">
        <f>SUM(D7-E7)</f>
        <v>14101796</v>
      </c>
      <c r="G7" s="91">
        <f>SUM(G8:G15)</f>
        <v>225000</v>
      </c>
      <c r="H7" s="92">
        <f>SUM(H8:H15)</f>
        <v>-1574779</v>
      </c>
      <c r="I7" s="91">
        <f>SUM(D7+G7+H7)</f>
        <v>15892017</v>
      </c>
      <c r="J7" s="93"/>
      <c r="L7" s="117"/>
    </row>
    <row r="8" spans="1:19" s="123" customFormat="1" ht="37.5" customHeight="1">
      <c r="A8" s="118" t="s">
        <v>30</v>
      </c>
      <c r="B8" s="119">
        <v>279</v>
      </c>
      <c r="C8" s="119">
        <v>81</v>
      </c>
      <c r="D8" s="120">
        <v>120000</v>
      </c>
      <c r="E8" s="120">
        <v>120000</v>
      </c>
      <c r="F8" s="91">
        <f t="shared" ref="F8:F15" si="0">SUM(D8-E8)</f>
        <v>0</v>
      </c>
      <c r="G8" s="118"/>
      <c r="H8" s="121">
        <v>-20000</v>
      </c>
      <c r="I8" s="118">
        <f>SUM(D8+G8+H8)</f>
        <v>100000</v>
      </c>
      <c r="J8" s="122" t="s">
        <v>131</v>
      </c>
      <c r="K8" s="113"/>
      <c r="L8" s="113"/>
      <c r="M8" s="113"/>
      <c r="N8" s="113"/>
      <c r="O8" s="113"/>
      <c r="P8" s="113"/>
      <c r="Q8" s="113"/>
      <c r="R8" s="113"/>
      <c r="S8" s="113"/>
    </row>
    <row r="9" spans="1:19" s="127" customFormat="1" ht="120" customHeight="1">
      <c r="A9" s="118" t="s">
        <v>31</v>
      </c>
      <c r="B9" s="119">
        <v>284</v>
      </c>
      <c r="C9" s="124">
        <v>135</v>
      </c>
      <c r="D9" s="125">
        <v>1000000</v>
      </c>
      <c r="E9" s="125">
        <v>250000</v>
      </c>
      <c r="F9" s="91">
        <f t="shared" si="0"/>
        <v>750000</v>
      </c>
      <c r="G9" s="101"/>
      <c r="H9" s="126">
        <v>-650000</v>
      </c>
      <c r="I9" s="118">
        <f t="shared" ref="I9:I15" si="1">SUM(D9+G9+H9)</f>
        <v>350000</v>
      </c>
      <c r="J9" s="103"/>
      <c r="K9" s="114"/>
      <c r="L9" s="114"/>
      <c r="M9" s="114"/>
      <c r="N9" s="114"/>
      <c r="O9" s="114"/>
      <c r="P9" s="114"/>
      <c r="Q9" s="114"/>
      <c r="R9" s="114"/>
      <c r="S9" s="114"/>
    </row>
    <row r="10" spans="1:19" ht="30" customHeight="1">
      <c r="A10" s="97" t="s">
        <v>32</v>
      </c>
      <c r="B10" s="98">
        <v>295</v>
      </c>
      <c r="C10" s="99">
        <v>299</v>
      </c>
      <c r="D10" s="100">
        <v>150000</v>
      </c>
      <c r="E10" s="100">
        <v>20000</v>
      </c>
      <c r="F10" s="91">
        <f t="shared" si="0"/>
        <v>130000</v>
      </c>
      <c r="G10" s="101"/>
      <c r="H10" s="102">
        <v>-50000</v>
      </c>
      <c r="I10" s="118">
        <f t="shared" si="1"/>
        <v>100000</v>
      </c>
      <c r="J10" s="103"/>
    </row>
    <row r="11" spans="1:19" ht="42.75" customHeight="1">
      <c r="A11" s="128" t="s">
        <v>33</v>
      </c>
      <c r="B11" s="129">
        <v>304</v>
      </c>
      <c r="C11" s="124">
        <v>380</v>
      </c>
      <c r="D11" s="130">
        <v>11525346</v>
      </c>
      <c r="E11" s="130">
        <v>0</v>
      </c>
      <c r="F11" s="91">
        <f t="shared" si="0"/>
        <v>11525346</v>
      </c>
      <c r="G11" s="101"/>
      <c r="H11" s="126">
        <v>-554479</v>
      </c>
      <c r="I11" s="118">
        <f t="shared" si="1"/>
        <v>10970867</v>
      </c>
      <c r="J11" s="131"/>
    </row>
    <row r="12" spans="1:19" ht="42.75" customHeight="1">
      <c r="A12" s="128" t="s">
        <v>34</v>
      </c>
      <c r="B12" s="129">
        <v>304</v>
      </c>
      <c r="C12" s="124">
        <v>380</v>
      </c>
      <c r="D12" s="130">
        <v>1440450</v>
      </c>
      <c r="E12" s="130">
        <v>0</v>
      </c>
      <c r="F12" s="91">
        <f t="shared" si="0"/>
        <v>1440450</v>
      </c>
      <c r="G12" s="101"/>
      <c r="H12" s="126">
        <v>-69300</v>
      </c>
      <c r="I12" s="118">
        <f t="shared" si="1"/>
        <v>1371150</v>
      </c>
      <c r="J12" s="131"/>
    </row>
    <row r="13" spans="1:19" ht="42.75" customHeight="1">
      <c r="A13" s="128" t="s">
        <v>35</v>
      </c>
      <c r="B13" s="129">
        <v>304</v>
      </c>
      <c r="C13" s="124">
        <v>380</v>
      </c>
      <c r="D13" s="130">
        <v>246000</v>
      </c>
      <c r="E13" s="130">
        <v>0</v>
      </c>
      <c r="F13" s="91">
        <f t="shared" si="0"/>
        <v>246000</v>
      </c>
      <c r="G13" s="101"/>
      <c r="H13" s="126">
        <v>-6000</v>
      </c>
      <c r="I13" s="118">
        <f t="shared" si="1"/>
        <v>240000</v>
      </c>
      <c r="J13" s="131"/>
    </row>
    <row r="14" spans="1:19" ht="40.5" customHeight="1">
      <c r="A14" s="132" t="s">
        <v>123</v>
      </c>
      <c r="B14" s="133">
        <v>316</v>
      </c>
      <c r="C14" s="134">
        <v>455</v>
      </c>
      <c r="D14" s="130">
        <v>2760000</v>
      </c>
      <c r="E14" s="130">
        <v>2750000</v>
      </c>
      <c r="F14" s="91">
        <f t="shared" si="0"/>
        <v>10000</v>
      </c>
      <c r="G14" s="101"/>
      <c r="H14" s="126">
        <v>-225000</v>
      </c>
      <c r="I14" s="118">
        <f t="shared" si="1"/>
        <v>2535000</v>
      </c>
      <c r="J14" s="135" t="s">
        <v>130</v>
      </c>
    </row>
    <row r="15" spans="1:19" ht="42.75" customHeight="1">
      <c r="A15" s="138" t="s">
        <v>114</v>
      </c>
      <c r="B15" s="139" t="s">
        <v>113</v>
      </c>
      <c r="C15" s="140" t="s">
        <v>113</v>
      </c>
      <c r="D15" s="106"/>
      <c r="E15" s="141">
        <v>0</v>
      </c>
      <c r="F15" s="91">
        <f t="shared" si="0"/>
        <v>0</v>
      </c>
      <c r="G15" s="106">
        <v>225000</v>
      </c>
      <c r="H15" s="106"/>
      <c r="I15" s="118">
        <f t="shared" si="1"/>
        <v>225000</v>
      </c>
      <c r="J15" s="142"/>
      <c r="K15" s="111"/>
      <c r="L15" s="115"/>
      <c r="M15" s="115"/>
      <c r="N15" s="115"/>
      <c r="O15" s="115"/>
      <c r="P15" s="115"/>
      <c r="Q15" s="115"/>
      <c r="R15" s="115"/>
      <c r="S15" s="115"/>
    </row>
  </sheetData>
  <autoFilter ref="A7:L13"/>
  <mergeCells count="6">
    <mergeCell ref="A5:A6"/>
    <mergeCell ref="C5:C6"/>
    <mergeCell ref="G5:H5"/>
    <mergeCell ref="J5:J6"/>
    <mergeCell ref="D5:F5"/>
    <mergeCell ref="B5:B6"/>
  </mergeCells>
  <phoneticPr fontId="5" type="noConversion"/>
  <conditionalFormatting sqref="A8:E8 G8:J8 I9:I15">
    <cfRule type="containsText" dxfId="2" priority="21" operator="containsText" text="@@">
      <formula>NOT(ISERROR(SEARCH("@@",A8)))</formula>
    </cfRule>
  </conditionalFormatting>
  <conditionalFormatting sqref="A9:B9">
    <cfRule type="containsText" dxfId="1" priority="20" operator="containsText" text="@@">
      <formula>NOT(ISERROR(SEARCH("@@",A9)))</formula>
    </cfRule>
  </conditionalFormatting>
  <pageMargins left="0.25" right="0.25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11"/>
  <sheetViews>
    <sheetView zoomScaleNormal="100" workbookViewId="0">
      <pane ySplit="5" topLeftCell="A6" activePane="bottomLeft" state="frozen"/>
      <selection pane="bottomLeft" activeCell="A2" sqref="A2"/>
    </sheetView>
  </sheetViews>
  <sheetFormatPr defaultRowHeight="13.5"/>
  <cols>
    <col min="1" max="1" width="30.109375" customWidth="1"/>
    <col min="2" max="2" width="6.21875" customWidth="1"/>
    <col min="3" max="3" width="5.88671875" style="27" customWidth="1"/>
    <col min="4" max="6" width="10.109375" customWidth="1"/>
    <col min="7" max="8" width="9.5546875" customWidth="1"/>
    <col min="9" max="9" width="15.109375" customWidth="1"/>
    <col min="10" max="10" width="27.77734375" customWidth="1"/>
  </cols>
  <sheetData>
    <row r="1" spans="1:12">
      <c r="A1" s="1"/>
      <c r="B1" s="1"/>
      <c r="C1" s="26"/>
      <c r="D1" s="1"/>
      <c r="E1" s="1"/>
      <c r="F1" s="1"/>
      <c r="G1" s="1"/>
      <c r="H1" s="1"/>
      <c r="I1" s="1"/>
      <c r="J1" s="1"/>
    </row>
    <row r="2" spans="1:12" ht="22.5" customHeight="1">
      <c r="C2" s="33"/>
      <c r="E2" s="7" t="s">
        <v>51</v>
      </c>
      <c r="F2" s="7"/>
      <c r="G2" s="7"/>
      <c r="H2" s="7"/>
      <c r="I2" s="7"/>
      <c r="J2" s="7"/>
    </row>
    <row r="3" spans="1:12" ht="23.25" customHeight="1">
      <c r="A3" s="4" t="s">
        <v>52</v>
      </c>
      <c r="B3" s="4"/>
      <c r="C3" s="35"/>
      <c r="D3" s="3"/>
      <c r="E3" s="3"/>
      <c r="F3" s="3"/>
      <c r="G3" s="3"/>
      <c r="I3" s="8"/>
      <c r="J3" s="8" t="s">
        <v>3</v>
      </c>
      <c r="K3" s="5"/>
      <c r="L3" s="5"/>
    </row>
    <row r="4" spans="1:12" ht="23.25" customHeight="1">
      <c r="A4" s="181" t="s">
        <v>4</v>
      </c>
      <c r="B4" s="188" t="s">
        <v>60</v>
      </c>
      <c r="C4" s="182" t="s">
        <v>5</v>
      </c>
      <c r="D4" s="185" t="s">
        <v>36</v>
      </c>
      <c r="E4" s="186"/>
      <c r="F4" s="187"/>
      <c r="G4" s="181" t="s">
        <v>6</v>
      </c>
      <c r="H4" s="181"/>
      <c r="I4" s="9" t="s">
        <v>7</v>
      </c>
      <c r="J4" s="184" t="s">
        <v>37</v>
      </c>
    </row>
    <row r="5" spans="1:12" ht="23.25" customHeight="1">
      <c r="A5" s="181"/>
      <c r="B5" s="189"/>
      <c r="C5" s="183"/>
      <c r="D5" s="24" t="s">
        <v>8</v>
      </c>
      <c r="E5" s="10" t="s">
        <v>9</v>
      </c>
      <c r="F5" s="25" t="s">
        <v>0</v>
      </c>
      <c r="G5" s="11" t="s">
        <v>10</v>
      </c>
      <c r="H5" s="11" t="s">
        <v>11</v>
      </c>
      <c r="I5" s="24" t="s">
        <v>12</v>
      </c>
      <c r="J5" s="181"/>
    </row>
    <row r="6" spans="1:12" ht="30.75" customHeight="1">
      <c r="A6" s="15" t="s">
        <v>1</v>
      </c>
      <c r="B6" s="15"/>
      <c r="C6" s="16"/>
      <c r="D6" s="16">
        <f>SUM(D7:D11)</f>
        <v>1138000</v>
      </c>
      <c r="E6" s="16">
        <f>SUM(E7:E11)</f>
        <v>1000000</v>
      </c>
      <c r="F6" s="29">
        <f>SUM(D6-E6)</f>
        <v>138000</v>
      </c>
      <c r="G6" s="16">
        <f>SUM(G7:G11)</f>
        <v>2030000</v>
      </c>
      <c r="H6" s="16">
        <f>SUM(H7:H11)</f>
        <v>-138000</v>
      </c>
      <c r="I6" s="16">
        <f>SUM(D6+G6+H6)</f>
        <v>3030000</v>
      </c>
      <c r="J6" s="17"/>
    </row>
    <row r="7" spans="1:12" ht="50.25" customHeight="1">
      <c r="A7" s="94" t="s">
        <v>13</v>
      </c>
      <c r="B7" s="143">
        <v>253</v>
      </c>
      <c r="C7" s="104">
        <v>46</v>
      </c>
      <c r="D7" s="95">
        <v>123000</v>
      </c>
      <c r="E7" s="95">
        <v>0</v>
      </c>
      <c r="F7" s="144">
        <f t="shared" ref="F7:F11" si="0">SUM(D7-E7)</f>
        <v>123000</v>
      </c>
      <c r="G7" s="96"/>
      <c r="H7" s="96">
        <v>-123000</v>
      </c>
      <c r="I7" s="91">
        <f t="shared" ref="I7:I11" si="1">SUM(D7+G7+H7)</f>
        <v>0</v>
      </c>
      <c r="J7" s="145"/>
    </row>
    <row r="8" spans="1:12" s="61" customFormat="1" ht="50.25" customHeight="1">
      <c r="A8" s="118" t="s">
        <v>14</v>
      </c>
      <c r="B8" s="143">
        <v>254</v>
      </c>
      <c r="C8" s="104">
        <v>53</v>
      </c>
      <c r="D8" s="125">
        <v>15000</v>
      </c>
      <c r="E8" s="125">
        <v>0</v>
      </c>
      <c r="F8" s="144">
        <f t="shared" si="0"/>
        <v>15000</v>
      </c>
      <c r="G8" s="101"/>
      <c r="H8" s="126">
        <v>-15000</v>
      </c>
      <c r="I8" s="91">
        <f t="shared" si="1"/>
        <v>0</v>
      </c>
      <c r="J8" s="146"/>
    </row>
    <row r="9" spans="1:12" s="61" customFormat="1" ht="50.25" customHeight="1">
      <c r="A9" s="118" t="s">
        <v>15</v>
      </c>
      <c r="B9" s="143">
        <v>254</v>
      </c>
      <c r="C9" s="104">
        <v>61</v>
      </c>
      <c r="D9" s="125">
        <v>1000000</v>
      </c>
      <c r="E9" s="125">
        <v>1000000</v>
      </c>
      <c r="F9" s="144">
        <f t="shared" si="0"/>
        <v>0</v>
      </c>
      <c r="G9" s="101">
        <v>2000000</v>
      </c>
      <c r="H9" s="147"/>
      <c r="I9" s="91">
        <f t="shared" si="1"/>
        <v>3000000</v>
      </c>
      <c r="J9" s="146" t="s">
        <v>124</v>
      </c>
      <c r="K9" s="72"/>
    </row>
    <row r="10" spans="1:12" s="1" customFormat="1" ht="50.25" customHeight="1">
      <c r="A10" s="105" t="s">
        <v>115</v>
      </c>
      <c r="B10" s="148" t="s">
        <v>116</v>
      </c>
      <c r="C10" s="109" t="s">
        <v>116</v>
      </c>
      <c r="D10" s="106"/>
      <c r="E10" s="107"/>
      <c r="F10" s="144">
        <f t="shared" si="0"/>
        <v>0</v>
      </c>
      <c r="G10" s="108">
        <v>15000</v>
      </c>
      <c r="H10" s="108"/>
      <c r="I10" s="91">
        <f t="shared" si="1"/>
        <v>15000</v>
      </c>
      <c r="J10" s="110" t="s">
        <v>117</v>
      </c>
      <c r="K10" s="2"/>
    </row>
    <row r="11" spans="1:12" s="1" customFormat="1" ht="50.25" customHeight="1">
      <c r="A11" s="105" t="s">
        <v>118</v>
      </c>
      <c r="B11" s="148" t="s">
        <v>116</v>
      </c>
      <c r="C11" s="109" t="s">
        <v>116</v>
      </c>
      <c r="D11" s="106"/>
      <c r="E11" s="107"/>
      <c r="F11" s="144">
        <f t="shared" si="0"/>
        <v>0</v>
      </c>
      <c r="G11" s="108">
        <v>15000</v>
      </c>
      <c r="H11" s="108"/>
      <c r="I11" s="91">
        <f t="shared" si="1"/>
        <v>15000</v>
      </c>
      <c r="J11" s="110" t="s">
        <v>119</v>
      </c>
      <c r="K11" s="2"/>
    </row>
  </sheetData>
  <mergeCells count="6">
    <mergeCell ref="A4:A5"/>
    <mergeCell ref="C4:C5"/>
    <mergeCell ref="G4:H4"/>
    <mergeCell ref="J4:J5"/>
    <mergeCell ref="D4:F4"/>
    <mergeCell ref="B4:B5"/>
  </mergeCells>
  <phoneticPr fontId="5" type="noConversion"/>
  <conditionalFormatting sqref="A7:B9">
    <cfRule type="containsText" dxfId="0" priority="27" operator="containsText" text="@@">
      <formula>NOT(ISERROR(SEARCH("@@",A7)))</formula>
    </cfRule>
  </conditionalFormatting>
  <pageMargins left="0.25" right="0.25" top="0.75" bottom="0.75" header="0.3" footer="0.3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workbookViewId="0">
      <selection activeCell="A3" sqref="A3"/>
    </sheetView>
  </sheetViews>
  <sheetFormatPr defaultRowHeight="13.5"/>
  <cols>
    <col min="1" max="1" width="25.5546875" customWidth="1"/>
    <col min="2" max="3" width="5.21875" customWidth="1"/>
    <col min="4" max="6" width="10.6640625" customWidth="1"/>
    <col min="7" max="8" width="9.77734375" customWidth="1"/>
    <col min="9" max="9" width="15.33203125" customWidth="1"/>
    <col min="10" max="10" width="33.2187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2.5" customHeight="1">
      <c r="C2" s="7"/>
      <c r="E2" s="7" t="s">
        <v>58</v>
      </c>
      <c r="F2" s="7"/>
      <c r="G2" s="7"/>
      <c r="H2" s="7"/>
      <c r="I2" s="7"/>
      <c r="J2" s="7"/>
    </row>
    <row r="3" spans="1:12" ht="22.5" customHeight="1">
      <c r="A3" s="6"/>
      <c r="B3" s="6"/>
      <c r="C3" s="3"/>
      <c r="D3" s="3"/>
      <c r="E3" s="3"/>
      <c r="F3" s="3"/>
      <c r="G3" s="3"/>
      <c r="H3" s="3"/>
      <c r="I3" s="3"/>
      <c r="J3" s="3"/>
    </row>
    <row r="4" spans="1:12" ht="23.25" customHeight="1">
      <c r="A4" s="4" t="s">
        <v>54</v>
      </c>
      <c r="B4" s="4"/>
      <c r="C4" s="8"/>
      <c r="D4" s="3"/>
      <c r="E4" s="3"/>
      <c r="F4" s="3"/>
      <c r="G4" s="3"/>
      <c r="I4" s="8"/>
      <c r="J4" s="8" t="s">
        <v>40</v>
      </c>
      <c r="K4" s="5"/>
      <c r="L4" s="5"/>
    </row>
    <row r="5" spans="1:12" ht="23.25" customHeight="1">
      <c r="A5" s="181" t="s">
        <v>41</v>
      </c>
      <c r="B5" s="190" t="s">
        <v>56</v>
      </c>
      <c r="C5" s="190" t="s">
        <v>42</v>
      </c>
      <c r="D5" s="193" t="s">
        <v>59</v>
      </c>
      <c r="E5" s="194"/>
      <c r="F5" s="195"/>
      <c r="G5" s="181" t="s">
        <v>43</v>
      </c>
      <c r="H5" s="181"/>
      <c r="I5" s="9" t="s">
        <v>44</v>
      </c>
      <c r="J5" s="184" t="s">
        <v>39</v>
      </c>
    </row>
    <row r="6" spans="1:12" ht="23.25" customHeight="1">
      <c r="A6" s="181"/>
      <c r="B6" s="191"/>
      <c r="C6" s="192"/>
      <c r="D6" s="30" t="s">
        <v>45</v>
      </c>
      <c r="E6" s="10" t="s">
        <v>46</v>
      </c>
      <c r="F6" s="30" t="s">
        <v>47</v>
      </c>
      <c r="G6" s="11" t="s">
        <v>48</v>
      </c>
      <c r="H6" s="11" t="s">
        <v>49</v>
      </c>
      <c r="I6" s="30" t="s">
        <v>50</v>
      </c>
      <c r="J6" s="181"/>
    </row>
    <row r="7" spans="1:12" ht="30.75" customHeight="1">
      <c r="A7" s="15" t="s">
        <v>1</v>
      </c>
      <c r="B7" s="15"/>
      <c r="C7" s="16"/>
      <c r="D7" s="16">
        <f>SUM(D8)</f>
        <v>1783000</v>
      </c>
      <c r="E7" s="16">
        <f>SUM(E8)</f>
        <v>1844000</v>
      </c>
      <c r="F7" s="16">
        <f>SUM(D7-E7)</f>
        <v>-61000</v>
      </c>
      <c r="G7" s="16">
        <f>SUM(G8:G8)</f>
        <v>0</v>
      </c>
      <c r="H7" s="16">
        <f>SUM(H8:H8)</f>
        <v>-123000</v>
      </c>
      <c r="I7" s="16">
        <f>SUM(D7+H7)</f>
        <v>1660000</v>
      </c>
      <c r="J7" s="17"/>
    </row>
    <row r="8" spans="1:12" s="38" customFormat="1" ht="30" customHeight="1">
      <c r="A8" s="21" t="s">
        <v>57</v>
      </c>
      <c r="B8" s="36">
        <v>249</v>
      </c>
      <c r="C8" s="20">
        <v>18</v>
      </c>
      <c r="D8" s="22">
        <v>1783000</v>
      </c>
      <c r="E8" s="22">
        <v>1844000</v>
      </c>
      <c r="F8" s="18">
        <f t="shared" ref="F8" si="0">SUM(D8-E8)</f>
        <v>-61000</v>
      </c>
      <c r="G8" s="19"/>
      <c r="H8" s="19">
        <v>-123000</v>
      </c>
      <c r="I8" s="28">
        <f>SUM(D8+H8)</f>
        <v>1660000</v>
      </c>
      <c r="J8" s="171"/>
      <c r="K8" s="37"/>
    </row>
  </sheetData>
  <mergeCells count="6">
    <mergeCell ref="A5:A6"/>
    <mergeCell ref="B5:B6"/>
    <mergeCell ref="C5:C6"/>
    <mergeCell ref="G5:H5"/>
    <mergeCell ref="J5:J6"/>
    <mergeCell ref="D5:F5"/>
  </mergeCells>
  <phoneticPr fontId="5" type="noConversion"/>
  <pageMargins left="0.25" right="0.25" top="0.75" bottom="0.75" header="0.3" footer="0.3"/>
  <pageSetup paperSize="8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8"/>
  <sheetViews>
    <sheetView workbookViewId="0">
      <pane ySplit="7" topLeftCell="A8" activePane="bottomLeft" state="frozen"/>
      <selection pane="bottomLeft" activeCell="A2" sqref="A2:J2"/>
    </sheetView>
  </sheetViews>
  <sheetFormatPr defaultRowHeight="13.5"/>
  <cols>
    <col min="1" max="2" width="5.109375" customWidth="1"/>
    <col min="3" max="3" width="25.21875" customWidth="1"/>
    <col min="4" max="6" width="11.77734375" style="27" customWidth="1"/>
    <col min="7" max="8" width="10.21875" customWidth="1"/>
    <col min="9" max="9" width="15.33203125" customWidth="1"/>
    <col min="10" max="10" width="22.33203125" customWidth="1"/>
    <col min="257" max="258" width="6.109375" customWidth="1"/>
    <col min="259" max="259" width="30.77734375" customWidth="1"/>
    <col min="260" max="260" width="12.6640625" customWidth="1"/>
    <col min="261" max="262" width="13.21875" customWidth="1"/>
    <col min="263" max="264" width="11.109375" customWidth="1"/>
    <col min="265" max="265" width="17.6640625" customWidth="1"/>
    <col min="266" max="266" width="22.33203125" customWidth="1"/>
    <col min="513" max="514" width="6.109375" customWidth="1"/>
    <col min="515" max="515" width="30.77734375" customWidth="1"/>
    <col min="516" max="516" width="12.6640625" customWidth="1"/>
    <col min="517" max="518" width="13.21875" customWidth="1"/>
    <col min="519" max="520" width="11.109375" customWidth="1"/>
    <col min="521" max="521" width="17.6640625" customWidth="1"/>
    <col min="522" max="522" width="22.33203125" customWidth="1"/>
    <col min="769" max="770" width="6.109375" customWidth="1"/>
    <col min="771" max="771" width="30.77734375" customWidth="1"/>
    <col min="772" max="772" width="12.6640625" customWidth="1"/>
    <col min="773" max="774" width="13.21875" customWidth="1"/>
    <col min="775" max="776" width="11.109375" customWidth="1"/>
    <col min="777" max="777" width="17.6640625" customWidth="1"/>
    <col min="778" max="778" width="22.33203125" customWidth="1"/>
    <col min="1025" max="1026" width="6.109375" customWidth="1"/>
    <col min="1027" max="1027" width="30.77734375" customWidth="1"/>
    <col min="1028" max="1028" width="12.6640625" customWidth="1"/>
    <col min="1029" max="1030" width="13.21875" customWidth="1"/>
    <col min="1031" max="1032" width="11.109375" customWidth="1"/>
    <col min="1033" max="1033" width="17.6640625" customWidth="1"/>
    <col min="1034" max="1034" width="22.33203125" customWidth="1"/>
    <col min="1281" max="1282" width="6.109375" customWidth="1"/>
    <col min="1283" max="1283" width="30.77734375" customWidth="1"/>
    <col min="1284" max="1284" width="12.6640625" customWidth="1"/>
    <col min="1285" max="1286" width="13.21875" customWidth="1"/>
    <col min="1287" max="1288" width="11.109375" customWidth="1"/>
    <col min="1289" max="1289" width="17.6640625" customWidth="1"/>
    <col min="1290" max="1290" width="22.33203125" customWidth="1"/>
    <col min="1537" max="1538" width="6.109375" customWidth="1"/>
    <col min="1539" max="1539" width="30.77734375" customWidth="1"/>
    <col min="1540" max="1540" width="12.6640625" customWidth="1"/>
    <col min="1541" max="1542" width="13.21875" customWidth="1"/>
    <col min="1543" max="1544" width="11.109375" customWidth="1"/>
    <col min="1545" max="1545" width="17.6640625" customWidth="1"/>
    <col min="1546" max="1546" width="22.33203125" customWidth="1"/>
    <col min="1793" max="1794" width="6.109375" customWidth="1"/>
    <col min="1795" max="1795" width="30.77734375" customWidth="1"/>
    <col min="1796" max="1796" width="12.6640625" customWidth="1"/>
    <col min="1797" max="1798" width="13.21875" customWidth="1"/>
    <col min="1799" max="1800" width="11.109375" customWidth="1"/>
    <col min="1801" max="1801" width="17.6640625" customWidth="1"/>
    <col min="1802" max="1802" width="22.33203125" customWidth="1"/>
    <col min="2049" max="2050" width="6.109375" customWidth="1"/>
    <col min="2051" max="2051" width="30.77734375" customWidth="1"/>
    <col min="2052" max="2052" width="12.6640625" customWidth="1"/>
    <col min="2053" max="2054" width="13.21875" customWidth="1"/>
    <col min="2055" max="2056" width="11.109375" customWidth="1"/>
    <col min="2057" max="2057" width="17.6640625" customWidth="1"/>
    <col min="2058" max="2058" width="22.33203125" customWidth="1"/>
    <col min="2305" max="2306" width="6.109375" customWidth="1"/>
    <col min="2307" max="2307" width="30.77734375" customWidth="1"/>
    <col min="2308" max="2308" width="12.6640625" customWidth="1"/>
    <col min="2309" max="2310" width="13.21875" customWidth="1"/>
    <col min="2311" max="2312" width="11.109375" customWidth="1"/>
    <col min="2313" max="2313" width="17.6640625" customWidth="1"/>
    <col min="2314" max="2314" width="22.33203125" customWidth="1"/>
    <col min="2561" max="2562" width="6.109375" customWidth="1"/>
    <col min="2563" max="2563" width="30.77734375" customWidth="1"/>
    <col min="2564" max="2564" width="12.6640625" customWidth="1"/>
    <col min="2565" max="2566" width="13.21875" customWidth="1"/>
    <col min="2567" max="2568" width="11.109375" customWidth="1"/>
    <col min="2569" max="2569" width="17.6640625" customWidth="1"/>
    <col min="2570" max="2570" width="22.33203125" customWidth="1"/>
    <col min="2817" max="2818" width="6.109375" customWidth="1"/>
    <col min="2819" max="2819" width="30.77734375" customWidth="1"/>
    <col min="2820" max="2820" width="12.6640625" customWidth="1"/>
    <col min="2821" max="2822" width="13.21875" customWidth="1"/>
    <col min="2823" max="2824" width="11.109375" customWidth="1"/>
    <col min="2825" max="2825" width="17.6640625" customWidth="1"/>
    <col min="2826" max="2826" width="22.33203125" customWidth="1"/>
    <col min="3073" max="3074" width="6.109375" customWidth="1"/>
    <col min="3075" max="3075" width="30.77734375" customWidth="1"/>
    <col min="3076" max="3076" width="12.6640625" customWidth="1"/>
    <col min="3077" max="3078" width="13.21875" customWidth="1"/>
    <col min="3079" max="3080" width="11.109375" customWidth="1"/>
    <col min="3081" max="3081" width="17.6640625" customWidth="1"/>
    <col min="3082" max="3082" width="22.33203125" customWidth="1"/>
    <col min="3329" max="3330" width="6.109375" customWidth="1"/>
    <col min="3331" max="3331" width="30.77734375" customWidth="1"/>
    <col min="3332" max="3332" width="12.6640625" customWidth="1"/>
    <col min="3333" max="3334" width="13.21875" customWidth="1"/>
    <col min="3335" max="3336" width="11.109375" customWidth="1"/>
    <col min="3337" max="3337" width="17.6640625" customWidth="1"/>
    <col min="3338" max="3338" width="22.33203125" customWidth="1"/>
    <col min="3585" max="3586" width="6.109375" customWidth="1"/>
    <col min="3587" max="3587" width="30.77734375" customWidth="1"/>
    <col min="3588" max="3588" width="12.6640625" customWidth="1"/>
    <col min="3589" max="3590" width="13.21875" customWidth="1"/>
    <col min="3591" max="3592" width="11.109375" customWidth="1"/>
    <col min="3593" max="3593" width="17.6640625" customWidth="1"/>
    <col min="3594" max="3594" width="22.33203125" customWidth="1"/>
    <col min="3841" max="3842" width="6.109375" customWidth="1"/>
    <col min="3843" max="3843" width="30.77734375" customWidth="1"/>
    <col min="3844" max="3844" width="12.6640625" customWidth="1"/>
    <col min="3845" max="3846" width="13.21875" customWidth="1"/>
    <col min="3847" max="3848" width="11.109375" customWidth="1"/>
    <col min="3849" max="3849" width="17.6640625" customWidth="1"/>
    <col min="3850" max="3850" width="22.33203125" customWidth="1"/>
    <col min="4097" max="4098" width="6.109375" customWidth="1"/>
    <col min="4099" max="4099" width="30.77734375" customWidth="1"/>
    <col min="4100" max="4100" width="12.6640625" customWidth="1"/>
    <col min="4101" max="4102" width="13.21875" customWidth="1"/>
    <col min="4103" max="4104" width="11.109375" customWidth="1"/>
    <col min="4105" max="4105" width="17.6640625" customWidth="1"/>
    <col min="4106" max="4106" width="22.33203125" customWidth="1"/>
    <col min="4353" max="4354" width="6.109375" customWidth="1"/>
    <col min="4355" max="4355" width="30.77734375" customWidth="1"/>
    <col min="4356" max="4356" width="12.6640625" customWidth="1"/>
    <col min="4357" max="4358" width="13.21875" customWidth="1"/>
    <col min="4359" max="4360" width="11.109375" customWidth="1"/>
    <col min="4361" max="4361" width="17.6640625" customWidth="1"/>
    <col min="4362" max="4362" width="22.33203125" customWidth="1"/>
    <col min="4609" max="4610" width="6.109375" customWidth="1"/>
    <col min="4611" max="4611" width="30.77734375" customWidth="1"/>
    <col min="4612" max="4612" width="12.6640625" customWidth="1"/>
    <col min="4613" max="4614" width="13.21875" customWidth="1"/>
    <col min="4615" max="4616" width="11.109375" customWidth="1"/>
    <col min="4617" max="4617" width="17.6640625" customWidth="1"/>
    <col min="4618" max="4618" width="22.33203125" customWidth="1"/>
    <col min="4865" max="4866" width="6.109375" customWidth="1"/>
    <col min="4867" max="4867" width="30.77734375" customWidth="1"/>
    <col min="4868" max="4868" width="12.6640625" customWidth="1"/>
    <col min="4869" max="4870" width="13.21875" customWidth="1"/>
    <col min="4871" max="4872" width="11.109375" customWidth="1"/>
    <col min="4873" max="4873" width="17.6640625" customWidth="1"/>
    <col min="4874" max="4874" width="22.33203125" customWidth="1"/>
    <col min="5121" max="5122" width="6.109375" customWidth="1"/>
    <col min="5123" max="5123" width="30.77734375" customWidth="1"/>
    <col min="5124" max="5124" width="12.6640625" customWidth="1"/>
    <col min="5125" max="5126" width="13.21875" customWidth="1"/>
    <col min="5127" max="5128" width="11.109375" customWidth="1"/>
    <col min="5129" max="5129" width="17.6640625" customWidth="1"/>
    <col min="5130" max="5130" width="22.33203125" customWidth="1"/>
    <col min="5377" max="5378" width="6.109375" customWidth="1"/>
    <col min="5379" max="5379" width="30.77734375" customWidth="1"/>
    <col min="5380" max="5380" width="12.6640625" customWidth="1"/>
    <col min="5381" max="5382" width="13.21875" customWidth="1"/>
    <col min="5383" max="5384" width="11.109375" customWidth="1"/>
    <col min="5385" max="5385" width="17.6640625" customWidth="1"/>
    <col min="5386" max="5386" width="22.33203125" customWidth="1"/>
    <col min="5633" max="5634" width="6.109375" customWidth="1"/>
    <col min="5635" max="5635" width="30.77734375" customWidth="1"/>
    <col min="5636" max="5636" width="12.6640625" customWidth="1"/>
    <col min="5637" max="5638" width="13.21875" customWidth="1"/>
    <col min="5639" max="5640" width="11.109375" customWidth="1"/>
    <col min="5641" max="5641" width="17.6640625" customWidth="1"/>
    <col min="5642" max="5642" width="22.33203125" customWidth="1"/>
    <col min="5889" max="5890" width="6.109375" customWidth="1"/>
    <col min="5891" max="5891" width="30.77734375" customWidth="1"/>
    <col min="5892" max="5892" width="12.6640625" customWidth="1"/>
    <col min="5893" max="5894" width="13.21875" customWidth="1"/>
    <col min="5895" max="5896" width="11.109375" customWidth="1"/>
    <col min="5897" max="5897" width="17.6640625" customWidth="1"/>
    <col min="5898" max="5898" width="22.33203125" customWidth="1"/>
    <col min="6145" max="6146" width="6.109375" customWidth="1"/>
    <col min="6147" max="6147" width="30.77734375" customWidth="1"/>
    <col min="6148" max="6148" width="12.6640625" customWidth="1"/>
    <col min="6149" max="6150" width="13.21875" customWidth="1"/>
    <col min="6151" max="6152" width="11.109375" customWidth="1"/>
    <col min="6153" max="6153" width="17.6640625" customWidth="1"/>
    <col min="6154" max="6154" width="22.33203125" customWidth="1"/>
    <col min="6401" max="6402" width="6.109375" customWidth="1"/>
    <col min="6403" max="6403" width="30.77734375" customWidth="1"/>
    <col min="6404" max="6404" width="12.6640625" customWidth="1"/>
    <col min="6405" max="6406" width="13.21875" customWidth="1"/>
    <col min="6407" max="6408" width="11.109375" customWidth="1"/>
    <col min="6409" max="6409" width="17.6640625" customWidth="1"/>
    <col min="6410" max="6410" width="22.33203125" customWidth="1"/>
    <col min="6657" max="6658" width="6.109375" customWidth="1"/>
    <col min="6659" max="6659" width="30.77734375" customWidth="1"/>
    <col min="6660" max="6660" width="12.6640625" customWidth="1"/>
    <col min="6661" max="6662" width="13.21875" customWidth="1"/>
    <col min="6663" max="6664" width="11.109375" customWidth="1"/>
    <col min="6665" max="6665" width="17.6640625" customWidth="1"/>
    <col min="6666" max="6666" width="22.33203125" customWidth="1"/>
    <col min="6913" max="6914" width="6.109375" customWidth="1"/>
    <col min="6915" max="6915" width="30.77734375" customWidth="1"/>
    <col min="6916" max="6916" width="12.6640625" customWidth="1"/>
    <col min="6917" max="6918" width="13.21875" customWidth="1"/>
    <col min="6919" max="6920" width="11.109375" customWidth="1"/>
    <col min="6921" max="6921" width="17.6640625" customWidth="1"/>
    <col min="6922" max="6922" width="22.33203125" customWidth="1"/>
    <col min="7169" max="7170" width="6.109375" customWidth="1"/>
    <col min="7171" max="7171" width="30.77734375" customWidth="1"/>
    <col min="7172" max="7172" width="12.6640625" customWidth="1"/>
    <col min="7173" max="7174" width="13.21875" customWidth="1"/>
    <col min="7175" max="7176" width="11.109375" customWidth="1"/>
    <col min="7177" max="7177" width="17.6640625" customWidth="1"/>
    <col min="7178" max="7178" width="22.33203125" customWidth="1"/>
    <col min="7425" max="7426" width="6.109375" customWidth="1"/>
    <col min="7427" max="7427" width="30.77734375" customWidth="1"/>
    <col min="7428" max="7428" width="12.6640625" customWidth="1"/>
    <col min="7429" max="7430" width="13.21875" customWidth="1"/>
    <col min="7431" max="7432" width="11.109375" customWidth="1"/>
    <col min="7433" max="7433" width="17.6640625" customWidth="1"/>
    <col min="7434" max="7434" width="22.33203125" customWidth="1"/>
    <col min="7681" max="7682" width="6.109375" customWidth="1"/>
    <col min="7683" max="7683" width="30.77734375" customWidth="1"/>
    <col min="7684" max="7684" width="12.6640625" customWidth="1"/>
    <col min="7685" max="7686" width="13.21875" customWidth="1"/>
    <col min="7687" max="7688" width="11.109375" customWidth="1"/>
    <col min="7689" max="7689" width="17.6640625" customWidth="1"/>
    <col min="7690" max="7690" width="22.33203125" customWidth="1"/>
    <col min="7937" max="7938" width="6.109375" customWidth="1"/>
    <col min="7939" max="7939" width="30.77734375" customWidth="1"/>
    <col min="7940" max="7940" width="12.6640625" customWidth="1"/>
    <col min="7941" max="7942" width="13.21875" customWidth="1"/>
    <col min="7943" max="7944" width="11.109375" customWidth="1"/>
    <col min="7945" max="7945" width="17.6640625" customWidth="1"/>
    <col min="7946" max="7946" width="22.33203125" customWidth="1"/>
    <col min="8193" max="8194" width="6.109375" customWidth="1"/>
    <col min="8195" max="8195" width="30.77734375" customWidth="1"/>
    <col min="8196" max="8196" width="12.6640625" customWidth="1"/>
    <col min="8197" max="8198" width="13.21875" customWidth="1"/>
    <col min="8199" max="8200" width="11.109375" customWidth="1"/>
    <col min="8201" max="8201" width="17.6640625" customWidth="1"/>
    <col min="8202" max="8202" width="22.33203125" customWidth="1"/>
    <col min="8449" max="8450" width="6.109375" customWidth="1"/>
    <col min="8451" max="8451" width="30.77734375" customWidth="1"/>
    <col min="8452" max="8452" width="12.6640625" customWidth="1"/>
    <col min="8453" max="8454" width="13.21875" customWidth="1"/>
    <col min="8455" max="8456" width="11.109375" customWidth="1"/>
    <col min="8457" max="8457" width="17.6640625" customWidth="1"/>
    <col min="8458" max="8458" width="22.33203125" customWidth="1"/>
    <col min="8705" max="8706" width="6.109375" customWidth="1"/>
    <col min="8707" max="8707" width="30.77734375" customWidth="1"/>
    <col min="8708" max="8708" width="12.6640625" customWidth="1"/>
    <col min="8709" max="8710" width="13.21875" customWidth="1"/>
    <col min="8711" max="8712" width="11.109375" customWidth="1"/>
    <col min="8713" max="8713" width="17.6640625" customWidth="1"/>
    <col min="8714" max="8714" width="22.33203125" customWidth="1"/>
    <col min="8961" max="8962" width="6.109375" customWidth="1"/>
    <col min="8963" max="8963" width="30.77734375" customWidth="1"/>
    <col min="8964" max="8964" width="12.6640625" customWidth="1"/>
    <col min="8965" max="8966" width="13.21875" customWidth="1"/>
    <col min="8967" max="8968" width="11.109375" customWidth="1"/>
    <col min="8969" max="8969" width="17.6640625" customWidth="1"/>
    <col min="8970" max="8970" width="22.33203125" customWidth="1"/>
    <col min="9217" max="9218" width="6.109375" customWidth="1"/>
    <col min="9219" max="9219" width="30.77734375" customWidth="1"/>
    <col min="9220" max="9220" width="12.6640625" customWidth="1"/>
    <col min="9221" max="9222" width="13.21875" customWidth="1"/>
    <col min="9223" max="9224" width="11.109375" customWidth="1"/>
    <col min="9225" max="9225" width="17.6640625" customWidth="1"/>
    <col min="9226" max="9226" width="22.33203125" customWidth="1"/>
    <col min="9473" max="9474" width="6.109375" customWidth="1"/>
    <col min="9475" max="9475" width="30.77734375" customWidth="1"/>
    <col min="9476" max="9476" width="12.6640625" customWidth="1"/>
    <col min="9477" max="9478" width="13.21875" customWidth="1"/>
    <col min="9479" max="9480" width="11.109375" customWidth="1"/>
    <col min="9481" max="9481" width="17.6640625" customWidth="1"/>
    <col min="9482" max="9482" width="22.33203125" customWidth="1"/>
    <col min="9729" max="9730" width="6.109375" customWidth="1"/>
    <col min="9731" max="9731" width="30.77734375" customWidth="1"/>
    <col min="9732" max="9732" width="12.6640625" customWidth="1"/>
    <col min="9733" max="9734" width="13.21875" customWidth="1"/>
    <col min="9735" max="9736" width="11.109375" customWidth="1"/>
    <col min="9737" max="9737" width="17.6640625" customWidth="1"/>
    <col min="9738" max="9738" width="22.33203125" customWidth="1"/>
    <col min="9985" max="9986" width="6.109375" customWidth="1"/>
    <col min="9987" max="9987" width="30.77734375" customWidth="1"/>
    <col min="9988" max="9988" width="12.6640625" customWidth="1"/>
    <col min="9989" max="9990" width="13.21875" customWidth="1"/>
    <col min="9991" max="9992" width="11.109375" customWidth="1"/>
    <col min="9993" max="9993" width="17.6640625" customWidth="1"/>
    <col min="9994" max="9994" width="22.33203125" customWidth="1"/>
    <col min="10241" max="10242" width="6.109375" customWidth="1"/>
    <col min="10243" max="10243" width="30.77734375" customWidth="1"/>
    <col min="10244" max="10244" width="12.6640625" customWidth="1"/>
    <col min="10245" max="10246" width="13.21875" customWidth="1"/>
    <col min="10247" max="10248" width="11.109375" customWidth="1"/>
    <col min="10249" max="10249" width="17.6640625" customWidth="1"/>
    <col min="10250" max="10250" width="22.33203125" customWidth="1"/>
    <col min="10497" max="10498" width="6.109375" customWidth="1"/>
    <col min="10499" max="10499" width="30.77734375" customWidth="1"/>
    <col min="10500" max="10500" width="12.6640625" customWidth="1"/>
    <col min="10501" max="10502" width="13.21875" customWidth="1"/>
    <col min="10503" max="10504" width="11.109375" customWidth="1"/>
    <col min="10505" max="10505" width="17.6640625" customWidth="1"/>
    <col min="10506" max="10506" width="22.33203125" customWidth="1"/>
    <col min="10753" max="10754" width="6.109375" customWidth="1"/>
    <col min="10755" max="10755" width="30.77734375" customWidth="1"/>
    <col min="10756" max="10756" width="12.6640625" customWidth="1"/>
    <col min="10757" max="10758" width="13.21875" customWidth="1"/>
    <col min="10759" max="10760" width="11.109375" customWidth="1"/>
    <col min="10761" max="10761" width="17.6640625" customWidth="1"/>
    <col min="10762" max="10762" width="22.33203125" customWidth="1"/>
    <col min="11009" max="11010" width="6.109375" customWidth="1"/>
    <col min="11011" max="11011" width="30.77734375" customWidth="1"/>
    <col min="11012" max="11012" width="12.6640625" customWidth="1"/>
    <col min="11013" max="11014" width="13.21875" customWidth="1"/>
    <col min="11015" max="11016" width="11.109375" customWidth="1"/>
    <col min="11017" max="11017" width="17.6640625" customWidth="1"/>
    <col min="11018" max="11018" width="22.33203125" customWidth="1"/>
    <col min="11265" max="11266" width="6.109375" customWidth="1"/>
    <col min="11267" max="11267" width="30.77734375" customWidth="1"/>
    <col min="11268" max="11268" width="12.6640625" customWidth="1"/>
    <col min="11269" max="11270" width="13.21875" customWidth="1"/>
    <col min="11271" max="11272" width="11.109375" customWidth="1"/>
    <col min="11273" max="11273" width="17.6640625" customWidth="1"/>
    <col min="11274" max="11274" width="22.33203125" customWidth="1"/>
    <col min="11521" max="11522" width="6.109375" customWidth="1"/>
    <col min="11523" max="11523" width="30.77734375" customWidth="1"/>
    <col min="11524" max="11524" width="12.6640625" customWidth="1"/>
    <col min="11525" max="11526" width="13.21875" customWidth="1"/>
    <col min="11527" max="11528" width="11.109375" customWidth="1"/>
    <col min="11529" max="11529" width="17.6640625" customWidth="1"/>
    <col min="11530" max="11530" width="22.33203125" customWidth="1"/>
    <col min="11777" max="11778" width="6.109375" customWidth="1"/>
    <col min="11779" max="11779" width="30.77734375" customWidth="1"/>
    <col min="11780" max="11780" width="12.6640625" customWidth="1"/>
    <col min="11781" max="11782" width="13.21875" customWidth="1"/>
    <col min="11783" max="11784" width="11.109375" customWidth="1"/>
    <col min="11785" max="11785" width="17.6640625" customWidth="1"/>
    <col min="11786" max="11786" width="22.33203125" customWidth="1"/>
    <col min="12033" max="12034" width="6.109375" customWidth="1"/>
    <col min="12035" max="12035" width="30.77734375" customWidth="1"/>
    <col min="12036" max="12036" width="12.6640625" customWidth="1"/>
    <col min="12037" max="12038" width="13.21875" customWidth="1"/>
    <col min="12039" max="12040" width="11.109375" customWidth="1"/>
    <col min="12041" max="12041" width="17.6640625" customWidth="1"/>
    <col min="12042" max="12042" width="22.33203125" customWidth="1"/>
    <col min="12289" max="12290" width="6.109375" customWidth="1"/>
    <col min="12291" max="12291" width="30.77734375" customWidth="1"/>
    <col min="12292" max="12292" width="12.6640625" customWidth="1"/>
    <col min="12293" max="12294" width="13.21875" customWidth="1"/>
    <col min="12295" max="12296" width="11.109375" customWidth="1"/>
    <col min="12297" max="12297" width="17.6640625" customWidth="1"/>
    <col min="12298" max="12298" width="22.33203125" customWidth="1"/>
    <col min="12545" max="12546" width="6.109375" customWidth="1"/>
    <col min="12547" max="12547" width="30.77734375" customWidth="1"/>
    <col min="12548" max="12548" width="12.6640625" customWidth="1"/>
    <col min="12549" max="12550" width="13.21875" customWidth="1"/>
    <col min="12551" max="12552" width="11.109375" customWidth="1"/>
    <col min="12553" max="12553" width="17.6640625" customWidth="1"/>
    <col min="12554" max="12554" width="22.33203125" customWidth="1"/>
    <col min="12801" max="12802" width="6.109375" customWidth="1"/>
    <col min="12803" max="12803" width="30.77734375" customWidth="1"/>
    <col min="12804" max="12804" width="12.6640625" customWidth="1"/>
    <col min="12805" max="12806" width="13.21875" customWidth="1"/>
    <col min="12807" max="12808" width="11.109375" customWidth="1"/>
    <col min="12809" max="12809" width="17.6640625" customWidth="1"/>
    <col min="12810" max="12810" width="22.33203125" customWidth="1"/>
    <col min="13057" max="13058" width="6.109375" customWidth="1"/>
    <col min="13059" max="13059" width="30.77734375" customWidth="1"/>
    <col min="13060" max="13060" width="12.6640625" customWidth="1"/>
    <col min="13061" max="13062" width="13.21875" customWidth="1"/>
    <col min="13063" max="13064" width="11.109375" customWidth="1"/>
    <col min="13065" max="13065" width="17.6640625" customWidth="1"/>
    <col min="13066" max="13066" width="22.33203125" customWidth="1"/>
    <col min="13313" max="13314" width="6.109375" customWidth="1"/>
    <col min="13315" max="13315" width="30.77734375" customWidth="1"/>
    <col min="13316" max="13316" width="12.6640625" customWidth="1"/>
    <col min="13317" max="13318" width="13.21875" customWidth="1"/>
    <col min="13319" max="13320" width="11.109375" customWidth="1"/>
    <col min="13321" max="13321" width="17.6640625" customWidth="1"/>
    <col min="13322" max="13322" width="22.33203125" customWidth="1"/>
    <col min="13569" max="13570" width="6.109375" customWidth="1"/>
    <col min="13571" max="13571" width="30.77734375" customWidth="1"/>
    <col min="13572" max="13572" width="12.6640625" customWidth="1"/>
    <col min="13573" max="13574" width="13.21875" customWidth="1"/>
    <col min="13575" max="13576" width="11.109375" customWidth="1"/>
    <col min="13577" max="13577" width="17.6640625" customWidth="1"/>
    <col min="13578" max="13578" width="22.33203125" customWidth="1"/>
    <col min="13825" max="13826" width="6.109375" customWidth="1"/>
    <col min="13827" max="13827" width="30.77734375" customWidth="1"/>
    <col min="13828" max="13828" width="12.6640625" customWidth="1"/>
    <col min="13829" max="13830" width="13.21875" customWidth="1"/>
    <col min="13831" max="13832" width="11.109375" customWidth="1"/>
    <col min="13833" max="13833" width="17.6640625" customWidth="1"/>
    <col min="13834" max="13834" width="22.33203125" customWidth="1"/>
    <col min="14081" max="14082" width="6.109375" customWidth="1"/>
    <col min="14083" max="14083" width="30.77734375" customWidth="1"/>
    <col min="14084" max="14084" width="12.6640625" customWidth="1"/>
    <col min="14085" max="14086" width="13.21875" customWidth="1"/>
    <col min="14087" max="14088" width="11.109375" customWidth="1"/>
    <col min="14089" max="14089" width="17.6640625" customWidth="1"/>
    <col min="14090" max="14090" width="22.33203125" customWidth="1"/>
    <col min="14337" max="14338" width="6.109375" customWidth="1"/>
    <col min="14339" max="14339" width="30.77734375" customWidth="1"/>
    <col min="14340" max="14340" width="12.6640625" customWidth="1"/>
    <col min="14341" max="14342" width="13.21875" customWidth="1"/>
    <col min="14343" max="14344" width="11.109375" customWidth="1"/>
    <col min="14345" max="14345" width="17.6640625" customWidth="1"/>
    <col min="14346" max="14346" width="22.33203125" customWidth="1"/>
    <col min="14593" max="14594" width="6.109375" customWidth="1"/>
    <col min="14595" max="14595" width="30.77734375" customWidth="1"/>
    <col min="14596" max="14596" width="12.6640625" customWidth="1"/>
    <col min="14597" max="14598" width="13.21875" customWidth="1"/>
    <col min="14599" max="14600" width="11.109375" customWidth="1"/>
    <col min="14601" max="14601" width="17.6640625" customWidth="1"/>
    <col min="14602" max="14602" width="22.33203125" customWidth="1"/>
    <col min="14849" max="14850" width="6.109375" customWidth="1"/>
    <col min="14851" max="14851" width="30.77734375" customWidth="1"/>
    <col min="14852" max="14852" width="12.6640625" customWidth="1"/>
    <col min="14853" max="14854" width="13.21875" customWidth="1"/>
    <col min="14855" max="14856" width="11.109375" customWidth="1"/>
    <col min="14857" max="14857" width="17.6640625" customWidth="1"/>
    <col min="14858" max="14858" width="22.33203125" customWidth="1"/>
    <col min="15105" max="15106" width="6.109375" customWidth="1"/>
    <col min="15107" max="15107" width="30.77734375" customWidth="1"/>
    <col min="15108" max="15108" width="12.6640625" customWidth="1"/>
    <col min="15109" max="15110" width="13.21875" customWidth="1"/>
    <col min="15111" max="15112" width="11.109375" customWidth="1"/>
    <col min="15113" max="15113" width="17.6640625" customWidth="1"/>
    <col min="15114" max="15114" width="22.33203125" customWidth="1"/>
    <col min="15361" max="15362" width="6.109375" customWidth="1"/>
    <col min="15363" max="15363" width="30.77734375" customWidth="1"/>
    <col min="15364" max="15364" width="12.6640625" customWidth="1"/>
    <col min="15365" max="15366" width="13.21875" customWidth="1"/>
    <col min="15367" max="15368" width="11.109375" customWidth="1"/>
    <col min="15369" max="15369" width="17.6640625" customWidth="1"/>
    <col min="15370" max="15370" width="22.33203125" customWidth="1"/>
    <col min="15617" max="15618" width="6.109375" customWidth="1"/>
    <col min="15619" max="15619" width="30.77734375" customWidth="1"/>
    <col min="15620" max="15620" width="12.6640625" customWidth="1"/>
    <col min="15621" max="15622" width="13.21875" customWidth="1"/>
    <col min="15623" max="15624" width="11.109375" customWidth="1"/>
    <col min="15625" max="15625" width="17.6640625" customWidth="1"/>
    <col min="15626" max="15626" width="22.33203125" customWidth="1"/>
    <col min="15873" max="15874" width="6.109375" customWidth="1"/>
    <col min="15875" max="15875" width="30.77734375" customWidth="1"/>
    <col min="15876" max="15876" width="12.6640625" customWidth="1"/>
    <col min="15877" max="15878" width="13.21875" customWidth="1"/>
    <col min="15879" max="15880" width="11.109375" customWidth="1"/>
    <col min="15881" max="15881" width="17.6640625" customWidth="1"/>
    <col min="15882" max="15882" width="22.33203125" customWidth="1"/>
    <col min="16129" max="16130" width="6.109375" customWidth="1"/>
    <col min="16131" max="16131" width="30.77734375" customWidth="1"/>
    <col min="16132" max="16132" width="12.6640625" customWidth="1"/>
    <col min="16133" max="16134" width="13.21875" customWidth="1"/>
    <col min="16135" max="16136" width="11.109375" customWidth="1"/>
    <col min="16137" max="16137" width="17.6640625" customWidth="1"/>
    <col min="16138" max="16138" width="22.33203125" customWidth="1"/>
  </cols>
  <sheetData>
    <row r="1" spans="1:12">
      <c r="A1" s="1"/>
      <c r="B1" s="1"/>
      <c r="C1" s="1"/>
      <c r="D1" s="26"/>
      <c r="E1" s="26"/>
      <c r="F1" s="26"/>
      <c r="G1" s="1"/>
      <c r="H1" s="1"/>
      <c r="I1" s="1"/>
      <c r="J1" s="1"/>
    </row>
    <row r="2" spans="1:12" ht="22.5" customHeight="1">
      <c r="A2" s="196" t="s">
        <v>79</v>
      </c>
      <c r="B2" s="196"/>
      <c r="C2" s="197"/>
      <c r="D2" s="197"/>
      <c r="E2" s="197"/>
      <c r="F2" s="197"/>
      <c r="G2" s="197"/>
      <c r="H2" s="197"/>
      <c r="I2" s="197"/>
      <c r="J2" s="197"/>
    </row>
    <row r="3" spans="1:12" ht="22.5">
      <c r="A3" s="198" t="s">
        <v>129</v>
      </c>
      <c r="B3" s="198"/>
      <c r="C3" s="198"/>
      <c r="D3" s="34"/>
      <c r="E3" s="34"/>
      <c r="F3" s="34"/>
      <c r="G3" s="3"/>
      <c r="H3" s="3"/>
      <c r="I3" s="3"/>
      <c r="J3" s="3"/>
    </row>
    <row r="4" spans="1:12" ht="23.25" customHeight="1" thickBot="1">
      <c r="A4" s="70"/>
      <c r="B4" s="70"/>
      <c r="C4" s="70"/>
      <c r="D4" s="34"/>
      <c r="E4" s="34"/>
      <c r="F4" s="34"/>
      <c r="G4" s="3"/>
      <c r="H4" s="199" t="s">
        <v>61</v>
      </c>
      <c r="I4" s="199"/>
      <c r="J4" s="199"/>
      <c r="K4" s="5"/>
      <c r="L4" s="5"/>
    </row>
    <row r="5" spans="1:12" ht="25.5" customHeight="1">
      <c r="A5" s="200" t="s">
        <v>82</v>
      </c>
      <c r="B5" s="202" t="s">
        <v>83</v>
      </c>
      <c r="C5" s="204" t="s">
        <v>68</v>
      </c>
      <c r="D5" s="206" t="s">
        <v>59</v>
      </c>
      <c r="E5" s="207"/>
      <c r="F5" s="208"/>
      <c r="G5" s="204" t="s">
        <v>85</v>
      </c>
      <c r="H5" s="204"/>
      <c r="I5" s="39" t="s">
        <v>62</v>
      </c>
      <c r="J5" s="209" t="s">
        <v>64</v>
      </c>
    </row>
    <row r="6" spans="1:12" ht="25.5" customHeight="1">
      <c r="A6" s="201"/>
      <c r="B6" s="203"/>
      <c r="C6" s="205"/>
      <c r="D6" s="41" t="s">
        <v>86</v>
      </c>
      <c r="E6" s="41" t="s">
        <v>87</v>
      </c>
      <c r="F6" s="41" t="s">
        <v>63</v>
      </c>
      <c r="G6" s="71" t="s">
        <v>55</v>
      </c>
      <c r="H6" s="71" t="s">
        <v>49</v>
      </c>
      <c r="I6" s="71" t="s">
        <v>2</v>
      </c>
      <c r="J6" s="210"/>
    </row>
    <row r="7" spans="1:12" ht="24" customHeight="1">
      <c r="A7" s="42"/>
      <c r="B7" s="43"/>
      <c r="C7" s="46" t="s">
        <v>16</v>
      </c>
      <c r="D7" s="47">
        <f>SUM(D8)</f>
        <v>558499723</v>
      </c>
      <c r="E7" s="47">
        <f t="shared" ref="E7:H7" si="0">SUM(E8)</f>
        <v>537532997</v>
      </c>
      <c r="F7" s="47">
        <f t="shared" si="0"/>
        <v>20966726</v>
      </c>
      <c r="G7" s="47">
        <f t="shared" si="0"/>
        <v>251720</v>
      </c>
      <c r="H7" s="47">
        <f t="shared" si="0"/>
        <v>0</v>
      </c>
      <c r="I7" s="47">
        <f>D7+G7</f>
        <v>558751443</v>
      </c>
      <c r="J7" s="48"/>
    </row>
    <row r="8" spans="1:12" ht="24" customHeight="1">
      <c r="A8" s="49">
        <v>352</v>
      </c>
      <c r="B8" s="50">
        <v>7</v>
      </c>
      <c r="C8" s="51" t="s">
        <v>128</v>
      </c>
      <c r="D8" s="52">
        <v>558499723</v>
      </c>
      <c r="E8" s="53">
        <v>537532997</v>
      </c>
      <c r="F8" s="53">
        <f t="shared" ref="F8" si="1">SUM(D8-E8)</f>
        <v>20966726</v>
      </c>
      <c r="G8" s="53">
        <v>251720</v>
      </c>
      <c r="H8" s="169"/>
      <c r="I8" s="53">
        <f>D8+G8</f>
        <v>558751443</v>
      </c>
      <c r="J8" s="54"/>
    </row>
  </sheetData>
  <mergeCells count="9">
    <mergeCell ref="A2:J2"/>
    <mergeCell ref="A3:C3"/>
    <mergeCell ref="H4:J4"/>
    <mergeCell ref="A5:A6"/>
    <mergeCell ref="B5:B6"/>
    <mergeCell ref="C5:C6"/>
    <mergeCell ref="D5:F5"/>
    <mergeCell ref="G5:H5"/>
    <mergeCell ref="J5:J6"/>
  </mergeCells>
  <phoneticPr fontId="5" type="noConversion"/>
  <pageMargins left="0.25" right="0.25" top="0.75" bottom="0.75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L32"/>
  <sheetViews>
    <sheetView zoomScale="70" zoomScaleNormal="70" workbookViewId="0">
      <pane ySplit="6" topLeftCell="A7" activePane="bottomLeft" state="frozen"/>
      <selection pane="bottomLeft" activeCell="A2" sqref="A2:J2"/>
    </sheetView>
  </sheetViews>
  <sheetFormatPr defaultRowHeight="13.5"/>
  <cols>
    <col min="1" max="2" width="6.109375" customWidth="1"/>
    <col min="3" max="3" width="34.33203125" customWidth="1"/>
    <col min="4" max="6" width="14.109375" customWidth="1"/>
    <col min="7" max="8" width="11.109375" customWidth="1"/>
    <col min="9" max="9" width="16.88671875" customWidth="1"/>
    <col min="10" max="10" width="29.21875" style="27" customWidth="1"/>
    <col min="257" max="258" width="6.109375" customWidth="1"/>
    <col min="259" max="259" width="34.33203125" customWidth="1"/>
    <col min="260" max="260" width="12.33203125" customWidth="1"/>
    <col min="261" max="262" width="14.109375" customWidth="1"/>
    <col min="263" max="264" width="11.109375" customWidth="1"/>
    <col min="265" max="265" width="16.88671875" customWidth="1"/>
    <col min="266" max="266" width="29.21875" customWidth="1"/>
    <col min="513" max="514" width="6.109375" customWidth="1"/>
    <col min="515" max="515" width="34.33203125" customWidth="1"/>
    <col min="516" max="516" width="12.33203125" customWidth="1"/>
    <col min="517" max="518" width="14.109375" customWidth="1"/>
    <col min="519" max="520" width="11.109375" customWidth="1"/>
    <col min="521" max="521" width="16.88671875" customWidth="1"/>
    <col min="522" max="522" width="29.21875" customWidth="1"/>
    <col min="769" max="770" width="6.109375" customWidth="1"/>
    <col min="771" max="771" width="34.33203125" customWidth="1"/>
    <col min="772" max="772" width="12.33203125" customWidth="1"/>
    <col min="773" max="774" width="14.109375" customWidth="1"/>
    <col min="775" max="776" width="11.109375" customWidth="1"/>
    <col min="777" max="777" width="16.88671875" customWidth="1"/>
    <col min="778" max="778" width="29.21875" customWidth="1"/>
    <col min="1025" max="1026" width="6.109375" customWidth="1"/>
    <col min="1027" max="1027" width="34.33203125" customWidth="1"/>
    <col min="1028" max="1028" width="12.33203125" customWidth="1"/>
    <col min="1029" max="1030" width="14.109375" customWidth="1"/>
    <col min="1031" max="1032" width="11.109375" customWidth="1"/>
    <col min="1033" max="1033" width="16.88671875" customWidth="1"/>
    <col min="1034" max="1034" width="29.21875" customWidth="1"/>
    <col min="1281" max="1282" width="6.109375" customWidth="1"/>
    <col min="1283" max="1283" width="34.33203125" customWidth="1"/>
    <col min="1284" max="1284" width="12.33203125" customWidth="1"/>
    <col min="1285" max="1286" width="14.109375" customWidth="1"/>
    <col min="1287" max="1288" width="11.109375" customWidth="1"/>
    <col min="1289" max="1289" width="16.88671875" customWidth="1"/>
    <col min="1290" max="1290" width="29.21875" customWidth="1"/>
    <col min="1537" max="1538" width="6.109375" customWidth="1"/>
    <col min="1539" max="1539" width="34.33203125" customWidth="1"/>
    <col min="1540" max="1540" width="12.33203125" customWidth="1"/>
    <col min="1541" max="1542" width="14.109375" customWidth="1"/>
    <col min="1543" max="1544" width="11.109375" customWidth="1"/>
    <col min="1545" max="1545" width="16.88671875" customWidth="1"/>
    <col min="1546" max="1546" width="29.21875" customWidth="1"/>
    <col min="1793" max="1794" width="6.109375" customWidth="1"/>
    <col min="1795" max="1795" width="34.33203125" customWidth="1"/>
    <col min="1796" max="1796" width="12.33203125" customWidth="1"/>
    <col min="1797" max="1798" width="14.109375" customWidth="1"/>
    <col min="1799" max="1800" width="11.109375" customWidth="1"/>
    <col min="1801" max="1801" width="16.88671875" customWidth="1"/>
    <col min="1802" max="1802" width="29.21875" customWidth="1"/>
    <col min="2049" max="2050" width="6.109375" customWidth="1"/>
    <col min="2051" max="2051" width="34.33203125" customWidth="1"/>
    <col min="2052" max="2052" width="12.33203125" customWidth="1"/>
    <col min="2053" max="2054" width="14.109375" customWidth="1"/>
    <col min="2055" max="2056" width="11.109375" customWidth="1"/>
    <col min="2057" max="2057" width="16.88671875" customWidth="1"/>
    <col min="2058" max="2058" width="29.21875" customWidth="1"/>
    <col min="2305" max="2306" width="6.109375" customWidth="1"/>
    <col min="2307" max="2307" width="34.33203125" customWidth="1"/>
    <col min="2308" max="2308" width="12.33203125" customWidth="1"/>
    <col min="2309" max="2310" width="14.109375" customWidth="1"/>
    <col min="2311" max="2312" width="11.109375" customWidth="1"/>
    <col min="2313" max="2313" width="16.88671875" customWidth="1"/>
    <col min="2314" max="2314" width="29.21875" customWidth="1"/>
    <col min="2561" max="2562" width="6.109375" customWidth="1"/>
    <col min="2563" max="2563" width="34.33203125" customWidth="1"/>
    <col min="2564" max="2564" width="12.33203125" customWidth="1"/>
    <col min="2565" max="2566" width="14.109375" customWidth="1"/>
    <col min="2567" max="2568" width="11.109375" customWidth="1"/>
    <col min="2569" max="2569" width="16.88671875" customWidth="1"/>
    <col min="2570" max="2570" width="29.21875" customWidth="1"/>
    <col min="2817" max="2818" width="6.109375" customWidth="1"/>
    <col min="2819" max="2819" width="34.33203125" customWidth="1"/>
    <col min="2820" max="2820" width="12.33203125" customWidth="1"/>
    <col min="2821" max="2822" width="14.109375" customWidth="1"/>
    <col min="2823" max="2824" width="11.109375" customWidth="1"/>
    <col min="2825" max="2825" width="16.88671875" customWidth="1"/>
    <col min="2826" max="2826" width="29.21875" customWidth="1"/>
    <col min="3073" max="3074" width="6.109375" customWidth="1"/>
    <col min="3075" max="3075" width="34.33203125" customWidth="1"/>
    <col min="3076" max="3076" width="12.33203125" customWidth="1"/>
    <col min="3077" max="3078" width="14.109375" customWidth="1"/>
    <col min="3079" max="3080" width="11.109375" customWidth="1"/>
    <col min="3081" max="3081" width="16.88671875" customWidth="1"/>
    <col min="3082" max="3082" width="29.21875" customWidth="1"/>
    <col min="3329" max="3330" width="6.109375" customWidth="1"/>
    <col min="3331" max="3331" width="34.33203125" customWidth="1"/>
    <col min="3332" max="3332" width="12.33203125" customWidth="1"/>
    <col min="3333" max="3334" width="14.109375" customWidth="1"/>
    <col min="3335" max="3336" width="11.109375" customWidth="1"/>
    <col min="3337" max="3337" width="16.88671875" customWidth="1"/>
    <col min="3338" max="3338" width="29.21875" customWidth="1"/>
    <col min="3585" max="3586" width="6.109375" customWidth="1"/>
    <col min="3587" max="3587" width="34.33203125" customWidth="1"/>
    <col min="3588" max="3588" width="12.33203125" customWidth="1"/>
    <col min="3589" max="3590" width="14.109375" customWidth="1"/>
    <col min="3591" max="3592" width="11.109375" customWidth="1"/>
    <col min="3593" max="3593" width="16.88671875" customWidth="1"/>
    <col min="3594" max="3594" width="29.21875" customWidth="1"/>
    <col min="3841" max="3842" width="6.109375" customWidth="1"/>
    <col min="3843" max="3843" width="34.33203125" customWidth="1"/>
    <col min="3844" max="3844" width="12.33203125" customWidth="1"/>
    <col min="3845" max="3846" width="14.109375" customWidth="1"/>
    <col min="3847" max="3848" width="11.109375" customWidth="1"/>
    <col min="3849" max="3849" width="16.88671875" customWidth="1"/>
    <col min="3850" max="3850" width="29.21875" customWidth="1"/>
    <col min="4097" max="4098" width="6.109375" customWidth="1"/>
    <col min="4099" max="4099" width="34.33203125" customWidth="1"/>
    <col min="4100" max="4100" width="12.33203125" customWidth="1"/>
    <col min="4101" max="4102" width="14.109375" customWidth="1"/>
    <col min="4103" max="4104" width="11.109375" customWidth="1"/>
    <col min="4105" max="4105" width="16.88671875" customWidth="1"/>
    <col min="4106" max="4106" width="29.21875" customWidth="1"/>
    <col min="4353" max="4354" width="6.109375" customWidth="1"/>
    <col min="4355" max="4355" width="34.33203125" customWidth="1"/>
    <col min="4356" max="4356" width="12.33203125" customWidth="1"/>
    <col min="4357" max="4358" width="14.109375" customWidth="1"/>
    <col min="4359" max="4360" width="11.109375" customWidth="1"/>
    <col min="4361" max="4361" width="16.88671875" customWidth="1"/>
    <col min="4362" max="4362" width="29.21875" customWidth="1"/>
    <col min="4609" max="4610" width="6.109375" customWidth="1"/>
    <col min="4611" max="4611" width="34.33203125" customWidth="1"/>
    <col min="4612" max="4612" width="12.33203125" customWidth="1"/>
    <col min="4613" max="4614" width="14.109375" customWidth="1"/>
    <col min="4615" max="4616" width="11.109375" customWidth="1"/>
    <col min="4617" max="4617" width="16.88671875" customWidth="1"/>
    <col min="4618" max="4618" width="29.21875" customWidth="1"/>
    <col min="4865" max="4866" width="6.109375" customWidth="1"/>
    <col min="4867" max="4867" width="34.33203125" customWidth="1"/>
    <col min="4868" max="4868" width="12.33203125" customWidth="1"/>
    <col min="4869" max="4870" width="14.109375" customWidth="1"/>
    <col min="4871" max="4872" width="11.109375" customWidth="1"/>
    <col min="4873" max="4873" width="16.88671875" customWidth="1"/>
    <col min="4874" max="4874" width="29.21875" customWidth="1"/>
    <col min="5121" max="5122" width="6.109375" customWidth="1"/>
    <col min="5123" max="5123" width="34.33203125" customWidth="1"/>
    <col min="5124" max="5124" width="12.33203125" customWidth="1"/>
    <col min="5125" max="5126" width="14.109375" customWidth="1"/>
    <col min="5127" max="5128" width="11.109375" customWidth="1"/>
    <col min="5129" max="5129" width="16.88671875" customWidth="1"/>
    <col min="5130" max="5130" width="29.21875" customWidth="1"/>
    <col min="5377" max="5378" width="6.109375" customWidth="1"/>
    <col min="5379" max="5379" width="34.33203125" customWidth="1"/>
    <col min="5380" max="5380" width="12.33203125" customWidth="1"/>
    <col min="5381" max="5382" width="14.109375" customWidth="1"/>
    <col min="5383" max="5384" width="11.109375" customWidth="1"/>
    <col min="5385" max="5385" width="16.88671875" customWidth="1"/>
    <col min="5386" max="5386" width="29.21875" customWidth="1"/>
    <col min="5633" max="5634" width="6.109375" customWidth="1"/>
    <col min="5635" max="5635" width="34.33203125" customWidth="1"/>
    <col min="5636" max="5636" width="12.33203125" customWidth="1"/>
    <col min="5637" max="5638" width="14.109375" customWidth="1"/>
    <col min="5639" max="5640" width="11.109375" customWidth="1"/>
    <col min="5641" max="5641" width="16.88671875" customWidth="1"/>
    <col min="5642" max="5642" width="29.21875" customWidth="1"/>
    <col min="5889" max="5890" width="6.109375" customWidth="1"/>
    <col min="5891" max="5891" width="34.33203125" customWidth="1"/>
    <col min="5892" max="5892" width="12.33203125" customWidth="1"/>
    <col min="5893" max="5894" width="14.109375" customWidth="1"/>
    <col min="5895" max="5896" width="11.109375" customWidth="1"/>
    <col min="5897" max="5897" width="16.88671875" customWidth="1"/>
    <col min="5898" max="5898" width="29.21875" customWidth="1"/>
    <col min="6145" max="6146" width="6.109375" customWidth="1"/>
    <col min="6147" max="6147" width="34.33203125" customWidth="1"/>
    <col min="6148" max="6148" width="12.33203125" customWidth="1"/>
    <col min="6149" max="6150" width="14.109375" customWidth="1"/>
    <col min="6151" max="6152" width="11.109375" customWidth="1"/>
    <col min="6153" max="6153" width="16.88671875" customWidth="1"/>
    <col min="6154" max="6154" width="29.21875" customWidth="1"/>
    <col min="6401" max="6402" width="6.109375" customWidth="1"/>
    <col min="6403" max="6403" width="34.33203125" customWidth="1"/>
    <col min="6404" max="6404" width="12.33203125" customWidth="1"/>
    <col min="6405" max="6406" width="14.109375" customWidth="1"/>
    <col min="6407" max="6408" width="11.109375" customWidth="1"/>
    <col min="6409" max="6409" width="16.88671875" customWidth="1"/>
    <col min="6410" max="6410" width="29.21875" customWidth="1"/>
    <col min="6657" max="6658" width="6.109375" customWidth="1"/>
    <col min="6659" max="6659" width="34.33203125" customWidth="1"/>
    <col min="6660" max="6660" width="12.33203125" customWidth="1"/>
    <col min="6661" max="6662" width="14.109375" customWidth="1"/>
    <col min="6663" max="6664" width="11.109375" customWidth="1"/>
    <col min="6665" max="6665" width="16.88671875" customWidth="1"/>
    <col min="6666" max="6666" width="29.21875" customWidth="1"/>
    <col min="6913" max="6914" width="6.109375" customWidth="1"/>
    <col min="6915" max="6915" width="34.33203125" customWidth="1"/>
    <col min="6916" max="6916" width="12.33203125" customWidth="1"/>
    <col min="6917" max="6918" width="14.109375" customWidth="1"/>
    <col min="6919" max="6920" width="11.109375" customWidth="1"/>
    <col min="6921" max="6921" width="16.88671875" customWidth="1"/>
    <col min="6922" max="6922" width="29.21875" customWidth="1"/>
    <col min="7169" max="7170" width="6.109375" customWidth="1"/>
    <col min="7171" max="7171" width="34.33203125" customWidth="1"/>
    <col min="7172" max="7172" width="12.33203125" customWidth="1"/>
    <col min="7173" max="7174" width="14.109375" customWidth="1"/>
    <col min="7175" max="7176" width="11.109375" customWidth="1"/>
    <col min="7177" max="7177" width="16.88671875" customWidth="1"/>
    <col min="7178" max="7178" width="29.21875" customWidth="1"/>
    <col min="7425" max="7426" width="6.109375" customWidth="1"/>
    <col min="7427" max="7427" width="34.33203125" customWidth="1"/>
    <col min="7428" max="7428" width="12.33203125" customWidth="1"/>
    <col min="7429" max="7430" width="14.109375" customWidth="1"/>
    <col min="7431" max="7432" width="11.109375" customWidth="1"/>
    <col min="7433" max="7433" width="16.88671875" customWidth="1"/>
    <col min="7434" max="7434" width="29.21875" customWidth="1"/>
    <col min="7681" max="7682" width="6.109375" customWidth="1"/>
    <col min="7683" max="7683" width="34.33203125" customWidth="1"/>
    <col min="7684" max="7684" width="12.33203125" customWidth="1"/>
    <col min="7685" max="7686" width="14.109375" customWidth="1"/>
    <col min="7687" max="7688" width="11.109375" customWidth="1"/>
    <col min="7689" max="7689" width="16.88671875" customWidth="1"/>
    <col min="7690" max="7690" width="29.21875" customWidth="1"/>
    <col min="7937" max="7938" width="6.109375" customWidth="1"/>
    <col min="7939" max="7939" width="34.33203125" customWidth="1"/>
    <col min="7940" max="7940" width="12.33203125" customWidth="1"/>
    <col min="7941" max="7942" width="14.109375" customWidth="1"/>
    <col min="7943" max="7944" width="11.109375" customWidth="1"/>
    <col min="7945" max="7945" width="16.88671875" customWidth="1"/>
    <col min="7946" max="7946" width="29.21875" customWidth="1"/>
    <col min="8193" max="8194" width="6.109375" customWidth="1"/>
    <col min="8195" max="8195" width="34.33203125" customWidth="1"/>
    <col min="8196" max="8196" width="12.33203125" customWidth="1"/>
    <col min="8197" max="8198" width="14.109375" customWidth="1"/>
    <col min="8199" max="8200" width="11.109375" customWidth="1"/>
    <col min="8201" max="8201" width="16.88671875" customWidth="1"/>
    <col min="8202" max="8202" width="29.21875" customWidth="1"/>
    <col min="8449" max="8450" width="6.109375" customWidth="1"/>
    <col min="8451" max="8451" width="34.33203125" customWidth="1"/>
    <col min="8452" max="8452" width="12.33203125" customWidth="1"/>
    <col min="8453" max="8454" width="14.109375" customWidth="1"/>
    <col min="8455" max="8456" width="11.109375" customWidth="1"/>
    <col min="8457" max="8457" width="16.88671875" customWidth="1"/>
    <col min="8458" max="8458" width="29.21875" customWidth="1"/>
    <col min="8705" max="8706" width="6.109375" customWidth="1"/>
    <col min="8707" max="8707" width="34.33203125" customWidth="1"/>
    <col min="8708" max="8708" width="12.33203125" customWidth="1"/>
    <col min="8709" max="8710" width="14.109375" customWidth="1"/>
    <col min="8711" max="8712" width="11.109375" customWidth="1"/>
    <col min="8713" max="8713" width="16.88671875" customWidth="1"/>
    <col min="8714" max="8714" width="29.21875" customWidth="1"/>
    <col min="8961" max="8962" width="6.109375" customWidth="1"/>
    <col min="8963" max="8963" width="34.33203125" customWidth="1"/>
    <col min="8964" max="8964" width="12.33203125" customWidth="1"/>
    <col min="8965" max="8966" width="14.109375" customWidth="1"/>
    <col min="8967" max="8968" width="11.109375" customWidth="1"/>
    <col min="8969" max="8969" width="16.88671875" customWidth="1"/>
    <col min="8970" max="8970" width="29.21875" customWidth="1"/>
    <col min="9217" max="9218" width="6.109375" customWidth="1"/>
    <col min="9219" max="9219" width="34.33203125" customWidth="1"/>
    <col min="9220" max="9220" width="12.33203125" customWidth="1"/>
    <col min="9221" max="9222" width="14.109375" customWidth="1"/>
    <col min="9223" max="9224" width="11.109375" customWidth="1"/>
    <col min="9225" max="9225" width="16.88671875" customWidth="1"/>
    <col min="9226" max="9226" width="29.21875" customWidth="1"/>
    <col min="9473" max="9474" width="6.109375" customWidth="1"/>
    <col min="9475" max="9475" width="34.33203125" customWidth="1"/>
    <col min="9476" max="9476" width="12.33203125" customWidth="1"/>
    <col min="9477" max="9478" width="14.109375" customWidth="1"/>
    <col min="9479" max="9480" width="11.109375" customWidth="1"/>
    <col min="9481" max="9481" width="16.88671875" customWidth="1"/>
    <col min="9482" max="9482" width="29.21875" customWidth="1"/>
    <col min="9729" max="9730" width="6.109375" customWidth="1"/>
    <col min="9731" max="9731" width="34.33203125" customWidth="1"/>
    <col min="9732" max="9732" width="12.33203125" customWidth="1"/>
    <col min="9733" max="9734" width="14.109375" customWidth="1"/>
    <col min="9735" max="9736" width="11.109375" customWidth="1"/>
    <col min="9737" max="9737" width="16.88671875" customWidth="1"/>
    <col min="9738" max="9738" width="29.21875" customWidth="1"/>
    <col min="9985" max="9986" width="6.109375" customWidth="1"/>
    <col min="9987" max="9987" width="34.33203125" customWidth="1"/>
    <col min="9988" max="9988" width="12.33203125" customWidth="1"/>
    <col min="9989" max="9990" width="14.109375" customWidth="1"/>
    <col min="9991" max="9992" width="11.109375" customWidth="1"/>
    <col min="9993" max="9993" width="16.88671875" customWidth="1"/>
    <col min="9994" max="9994" width="29.21875" customWidth="1"/>
    <col min="10241" max="10242" width="6.109375" customWidth="1"/>
    <col min="10243" max="10243" width="34.33203125" customWidth="1"/>
    <col min="10244" max="10244" width="12.33203125" customWidth="1"/>
    <col min="10245" max="10246" width="14.109375" customWidth="1"/>
    <col min="10247" max="10248" width="11.109375" customWidth="1"/>
    <col min="10249" max="10249" width="16.88671875" customWidth="1"/>
    <col min="10250" max="10250" width="29.21875" customWidth="1"/>
    <col min="10497" max="10498" width="6.109375" customWidth="1"/>
    <col min="10499" max="10499" width="34.33203125" customWidth="1"/>
    <col min="10500" max="10500" width="12.33203125" customWidth="1"/>
    <col min="10501" max="10502" width="14.109375" customWidth="1"/>
    <col min="10503" max="10504" width="11.109375" customWidth="1"/>
    <col min="10505" max="10505" width="16.88671875" customWidth="1"/>
    <col min="10506" max="10506" width="29.21875" customWidth="1"/>
    <col min="10753" max="10754" width="6.109375" customWidth="1"/>
    <col min="10755" max="10755" width="34.33203125" customWidth="1"/>
    <col min="10756" max="10756" width="12.33203125" customWidth="1"/>
    <col min="10757" max="10758" width="14.109375" customWidth="1"/>
    <col min="10759" max="10760" width="11.109375" customWidth="1"/>
    <col min="10761" max="10761" width="16.88671875" customWidth="1"/>
    <col min="10762" max="10762" width="29.21875" customWidth="1"/>
    <col min="11009" max="11010" width="6.109375" customWidth="1"/>
    <col min="11011" max="11011" width="34.33203125" customWidth="1"/>
    <col min="11012" max="11012" width="12.33203125" customWidth="1"/>
    <col min="11013" max="11014" width="14.109375" customWidth="1"/>
    <col min="11015" max="11016" width="11.109375" customWidth="1"/>
    <col min="11017" max="11017" width="16.88671875" customWidth="1"/>
    <col min="11018" max="11018" width="29.21875" customWidth="1"/>
    <col min="11265" max="11266" width="6.109375" customWidth="1"/>
    <col min="11267" max="11267" width="34.33203125" customWidth="1"/>
    <col min="11268" max="11268" width="12.33203125" customWidth="1"/>
    <col min="11269" max="11270" width="14.109375" customWidth="1"/>
    <col min="11271" max="11272" width="11.109375" customWidth="1"/>
    <col min="11273" max="11273" width="16.88671875" customWidth="1"/>
    <col min="11274" max="11274" width="29.21875" customWidth="1"/>
    <col min="11521" max="11522" width="6.109375" customWidth="1"/>
    <col min="11523" max="11523" width="34.33203125" customWidth="1"/>
    <col min="11524" max="11524" width="12.33203125" customWidth="1"/>
    <col min="11525" max="11526" width="14.109375" customWidth="1"/>
    <col min="11527" max="11528" width="11.109375" customWidth="1"/>
    <col min="11529" max="11529" width="16.88671875" customWidth="1"/>
    <col min="11530" max="11530" width="29.21875" customWidth="1"/>
    <col min="11777" max="11778" width="6.109375" customWidth="1"/>
    <col min="11779" max="11779" width="34.33203125" customWidth="1"/>
    <col min="11780" max="11780" width="12.33203125" customWidth="1"/>
    <col min="11781" max="11782" width="14.109375" customWidth="1"/>
    <col min="11783" max="11784" width="11.109375" customWidth="1"/>
    <col min="11785" max="11785" width="16.88671875" customWidth="1"/>
    <col min="11786" max="11786" width="29.21875" customWidth="1"/>
    <col min="12033" max="12034" width="6.109375" customWidth="1"/>
    <col min="12035" max="12035" width="34.33203125" customWidth="1"/>
    <col min="12036" max="12036" width="12.33203125" customWidth="1"/>
    <col min="12037" max="12038" width="14.109375" customWidth="1"/>
    <col min="12039" max="12040" width="11.109375" customWidth="1"/>
    <col min="12041" max="12041" width="16.88671875" customWidth="1"/>
    <col min="12042" max="12042" width="29.21875" customWidth="1"/>
    <col min="12289" max="12290" width="6.109375" customWidth="1"/>
    <col min="12291" max="12291" width="34.33203125" customWidth="1"/>
    <col min="12292" max="12292" width="12.33203125" customWidth="1"/>
    <col min="12293" max="12294" width="14.109375" customWidth="1"/>
    <col min="12295" max="12296" width="11.109375" customWidth="1"/>
    <col min="12297" max="12297" width="16.88671875" customWidth="1"/>
    <col min="12298" max="12298" width="29.21875" customWidth="1"/>
    <col min="12545" max="12546" width="6.109375" customWidth="1"/>
    <col min="12547" max="12547" width="34.33203125" customWidth="1"/>
    <col min="12548" max="12548" width="12.33203125" customWidth="1"/>
    <col min="12549" max="12550" width="14.109375" customWidth="1"/>
    <col min="12551" max="12552" width="11.109375" customWidth="1"/>
    <col min="12553" max="12553" width="16.88671875" customWidth="1"/>
    <col min="12554" max="12554" width="29.21875" customWidth="1"/>
    <col min="12801" max="12802" width="6.109375" customWidth="1"/>
    <col min="12803" max="12803" width="34.33203125" customWidth="1"/>
    <col min="12804" max="12804" width="12.33203125" customWidth="1"/>
    <col min="12805" max="12806" width="14.109375" customWidth="1"/>
    <col min="12807" max="12808" width="11.109375" customWidth="1"/>
    <col min="12809" max="12809" width="16.88671875" customWidth="1"/>
    <col min="12810" max="12810" width="29.21875" customWidth="1"/>
    <col min="13057" max="13058" width="6.109375" customWidth="1"/>
    <col min="13059" max="13059" width="34.33203125" customWidth="1"/>
    <col min="13060" max="13060" width="12.33203125" customWidth="1"/>
    <col min="13061" max="13062" width="14.109375" customWidth="1"/>
    <col min="13063" max="13064" width="11.109375" customWidth="1"/>
    <col min="13065" max="13065" width="16.88671875" customWidth="1"/>
    <col min="13066" max="13066" width="29.21875" customWidth="1"/>
    <col min="13313" max="13314" width="6.109375" customWidth="1"/>
    <col min="13315" max="13315" width="34.33203125" customWidth="1"/>
    <col min="13316" max="13316" width="12.33203125" customWidth="1"/>
    <col min="13317" max="13318" width="14.109375" customWidth="1"/>
    <col min="13319" max="13320" width="11.109375" customWidth="1"/>
    <col min="13321" max="13321" width="16.88671875" customWidth="1"/>
    <col min="13322" max="13322" width="29.21875" customWidth="1"/>
    <col min="13569" max="13570" width="6.109375" customWidth="1"/>
    <col min="13571" max="13571" width="34.33203125" customWidth="1"/>
    <col min="13572" max="13572" width="12.33203125" customWidth="1"/>
    <col min="13573" max="13574" width="14.109375" customWidth="1"/>
    <col min="13575" max="13576" width="11.109375" customWidth="1"/>
    <col min="13577" max="13577" width="16.88671875" customWidth="1"/>
    <col min="13578" max="13578" width="29.21875" customWidth="1"/>
    <col min="13825" max="13826" width="6.109375" customWidth="1"/>
    <col min="13827" max="13827" width="34.33203125" customWidth="1"/>
    <col min="13828" max="13828" width="12.33203125" customWidth="1"/>
    <col min="13829" max="13830" width="14.109375" customWidth="1"/>
    <col min="13831" max="13832" width="11.109375" customWidth="1"/>
    <col min="13833" max="13833" width="16.88671875" customWidth="1"/>
    <col min="13834" max="13834" width="29.21875" customWidth="1"/>
    <col min="14081" max="14082" width="6.109375" customWidth="1"/>
    <col min="14083" max="14083" width="34.33203125" customWidth="1"/>
    <col min="14084" max="14084" width="12.33203125" customWidth="1"/>
    <col min="14085" max="14086" width="14.109375" customWidth="1"/>
    <col min="14087" max="14088" width="11.109375" customWidth="1"/>
    <col min="14089" max="14089" width="16.88671875" customWidth="1"/>
    <col min="14090" max="14090" width="29.21875" customWidth="1"/>
    <col min="14337" max="14338" width="6.109375" customWidth="1"/>
    <col min="14339" max="14339" width="34.33203125" customWidth="1"/>
    <col min="14340" max="14340" width="12.33203125" customWidth="1"/>
    <col min="14341" max="14342" width="14.109375" customWidth="1"/>
    <col min="14343" max="14344" width="11.109375" customWidth="1"/>
    <col min="14345" max="14345" width="16.88671875" customWidth="1"/>
    <col min="14346" max="14346" width="29.21875" customWidth="1"/>
    <col min="14593" max="14594" width="6.109375" customWidth="1"/>
    <col min="14595" max="14595" width="34.33203125" customWidth="1"/>
    <col min="14596" max="14596" width="12.33203125" customWidth="1"/>
    <col min="14597" max="14598" width="14.109375" customWidth="1"/>
    <col min="14599" max="14600" width="11.109375" customWidth="1"/>
    <col min="14601" max="14601" width="16.88671875" customWidth="1"/>
    <col min="14602" max="14602" width="29.21875" customWidth="1"/>
    <col min="14849" max="14850" width="6.109375" customWidth="1"/>
    <col min="14851" max="14851" width="34.33203125" customWidth="1"/>
    <col min="14852" max="14852" width="12.33203125" customWidth="1"/>
    <col min="14853" max="14854" width="14.109375" customWidth="1"/>
    <col min="14855" max="14856" width="11.109375" customWidth="1"/>
    <col min="14857" max="14857" width="16.88671875" customWidth="1"/>
    <col min="14858" max="14858" width="29.21875" customWidth="1"/>
    <col min="15105" max="15106" width="6.109375" customWidth="1"/>
    <col min="15107" max="15107" width="34.33203125" customWidth="1"/>
    <col min="15108" max="15108" width="12.33203125" customWidth="1"/>
    <col min="15109" max="15110" width="14.109375" customWidth="1"/>
    <col min="15111" max="15112" width="11.109375" customWidth="1"/>
    <col min="15113" max="15113" width="16.88671875" customWidth="1"/>
    <col min="15114" max="15114" width="29.21875" customWidth="1"/>
    <col min="15361" max="15362" width="6.109375" customWidth="1"/>
    <col min="15363" max="15363" width="34.33203125" customWidth="1"/>
    <col min="15364" max="15364" width="12.33203125" customWidth="1"/>
    <col min="15365" max="15366" width="14.109375" customWidth="1"/>
    <col min="15367" max="15368" width="11.109375" customWidth="1"/>
    <col min="15369" max="15369" width="16.88671875" customWidth="1"/>
    <col min="15370" max="15370" width="29.21875" customWidth="1"/>
    <col min="15617" max="15618" width="6.109375" customWidth="1"/>
    <col min="15619" max="15619" width="34.33203125" customWidth="1"/>
    <col min="15620" max="15620" width="12.33203125" customWidth="1"/>
    <col min="15621" max="15622" width="14.109375" customWidth="1"/>
    <col min="15623" max="15624" width="11.109375" customWidth="1"/>
    <col min="15625" max="15625" width="16.88671875" customWidth="1"/>
    <col min="15626" max="15626" width="29.21875" customWidth="1"/>
    <col min="15873" max="15874" width="6.109375" customWidth="1"/>
    <col min="15875" max="15875" width="34.33203125" customWidth="1"/>
    <col min="15876" max="15876" width="12.33203125" customWidth="1"/>
    <col min="15877" max="15878" width="14.109375" customWidth="1"/>
    <col min="15879" max="15880" width="11.109375" customWidth="1"/>
    <col min="15881" max="15881" width="16.88671875" customWidth="1"/>
    <col min="15882" max="15882" width="29.21875" customWidth="1"/>
    <col min="16129" max="16130" width="6.109375" customWidth="1"/>
    <col min="16131" max="16131" width="34.33203125" customWidth="1"/>
    <col min="16132" max="16132" width="12.33203125" customWidth="1"/>
    <col min="16133" max="16134" width="14.109375" customWidth="1"/>
    <col min="16135" max="16136" width="11.109375" customWidth="1"/>
    <col min="16137" max="16137" width="16.88671875" customWidth="1"/>
    <col min="16138" max="16138" width="29.2187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26"/>
    </row>
    <row r="2" spans="1:12" ht="22.5">
      <c r="A2" s="196" t="s">
        <v>79</v>
      </c>
      <c r="B2" s="196"/>
      <c r="C2" s="197"/>
      <c r="D2" s="197"/>
      <c r="E2" s="197"/>
      <c r="F2" s="197"/>
      <c r="G2" s="197"/>
      <c r="H2" s="197"/>
      <c r="I2" s="197"/>
      <c r="J2" s="197"/>
    </row>
    <row r="3" spans="1:12" ht="22.5">
      <c r="A3" s="198" t="s">
        <v>80</v>
      </c>
      <c r="B3" s="211"/>
      <c r="C3" s="211"/>
      <c r="D3" s="3"/>
      <c r="E3" s="3"/>
      <c r="F3" s="3"/>
      <c r="G3" s="3"/>
      <c r="H3" s="3"/>
      <c r="I3" s="3"/>
      <c r="J3" s="34"/>
    </row>
    <row r="4" spans="1:12" ht="23.25" customHeight="1" thickBot="1">
      <c r="A4" s="4"/>
      <c r="B4" s="4"/>
      <c r="C4" s="4"/>
      <c r="D4" s="3"/>
      <c r="E4" s="3"/>
      <c r="F4" s="3"/>
      <c r="G4" s="3"/>
      <c r="H4" s="212" t="s">
        <v>65</v>
      </c>
      <c r="I4" s="212"/>
      <c r="J4" s="212"/>
      <c r="K4" s="5"/>
      <c r="L4" s="5"/>
    </row>
    <row r="5" spans="1:12" ht="23.25" customHeight="1">
      <c r="A5" s="213" t="s">
        <v>66</v>
      </c>
      <c r="B5" s="202" t="s">
        <v>67</v>
      </c>
      <c r="C5" s="204" t="s">
        <v>68</v>
      </c>
      <c r="D5" s="217" t="s">
        <v>81</v>
      </c>
      <c r="E5" s="217"/>
      <c r="F5" s="218"/>
      <c r="G5" s="204" t="s">
        <v>69</v>
      </c>
      <c r="H5" s="204"/>
      <c r="I5" s="39" t="s">
        <v>70</v>
      </c>
      <c r="J5" s="215" t="s">
        <v>71</v>
      </c>
    </row>
    <row r="6" spans="1:12" ht="23.25" customHeight="1">
      <c r="A6" s="214"/>
      <c r="B6" s="203"/>
      <c r="C6" s="205"/>
      <c r="D6" s="40" t="s">
        <v>73</v>
      </c>
      <c r="E6" s="41" t="s">
        <v>74</v>
      </c>
      <c r="F6" s="40" t="s">
        <v>72</v>
      </c>
      <c r="G6" s="40" t="s">
        <v>75</v>
      </c>
      <c r="H6" s="40" t="s">
        <v>76</v>
      </c>
      <c r="I6" s="40" t="s">
        <v>77</v>
      </c>
      <c r="J6" s="216"/>
    </row>
    <row r="7" spans="1:12" ht="28.5" customHeight="1">
      <c r="A7" s="42"/>
      <c r="B7" s="43"/>
      <c r="C7" s="44" t="s">
        <v>78</v>
      </c>
      <c r="D7" s="45">
        <f t="shared" ref="D7:I7" si="0">SUM(D8:D32)</f>
        <v>459720</v>
      </c>
      <c r="E7" s="45">
        <f t="shared" si="0"/>
        <v>423551</v>
      </c>
      <c r="F7" s="45">
        <f t="shared" si="0"/>
        <v>36169</v>
      </c>
      <c r="G7" s="45">
        <f t="shared" si="0"/>
        <v>183240</v>
      </c>
      <c r="H7" s="45">
        <f t="shared" si="0"/>
        <v>0</v>
      </c>
      <c r="I7" s="45">
        <f t="shared" si="0"/>
        <v>642960</v>
      </c>
      <c r="J7" s="55"/>
    </row>
    <row r="8" spans="1:12" ht="24">
      <c r="A8" s="156">
        <v>452</v>
      </c>
      <c r="B8" s="157" t="s">
        <v>125</v>
      </c>
      <c r="C8" s="158" t="s">
        <v>126</v>
      </c>
      <c r="D8" s="152">
        <v>22980</v>
      </c>
      <c r="E8" s="152">
        <v>19402</v>
      </c>
      <c r="F8" s="153">
        <v>3578</v>
      </c>
      <c r="G8" s="161">
        <v>7660</v>
      </c>
      <c r="H8" s="159"/>
      <c r="I8" s="152">
        <f>D8+G8</f>
        <v>30640</v>
      </c>
      <c r="J8" s="160"/>
    </row>
    <row r="9" spans="1:12" ht="24">
      <c r="A9" s="149">
        <v>457</v>
      </c>
      <c r="B9" s="150" t="s">
        <v>125</v>
      </c>
      <c r="C9" s="151" t="s">
        <v>126</v>
      </c>
      <c r="D9" s="152">
        <v>12360</v>
      </c>
      <c r="E9" s="153">
        <v>10880</v>
      </c>
      <c r="F9" s="153">
        <v>1480</v>
      </c>
      <c r="G9" s="161">
        <v>4120</v>
      </c>
      <c r="H9" s="154"/>
      <c r="I9" s="152">
        <f t="shared" ref="I9:I32" si="1">D9+G9</f>
        <v>16480</v>
      </c>
      <c r="J9" s="155"/>
    </row>
    <row r="10" spans="1:12" ht="24">
      <c r="A10" s="149">
        <v>462</v>
      </c>
      <c r="B10" s="150" t="s">
        <v>125</v>
      </c>
      <c r="C10" s="151" t="s">
        <v>126</v>
      </c>
      <c r="D10" s="152">
        <v>8280</v>
      </c>
      <c r="E10" s="153">
        <v>7396</v>
      </c>
      <c r="F10" s="153">
        <v>884</v>
      </c>
      <c r="G10" s="161">
        <v>2760</v>
      </c>
      <c r="H10" s="154"/>
      <c r="I10" s="152">
        <f t="shared" si="1"/>
        <v>11040</v>
      </c>
      <c r="J10" s="155"/>
    </row>
    <row r="11" spans="1:12" ht="24">
      <c r="A11" s="149">
        <v>467</v>
      </c>
      <c r="B11" s="150" t="s">
        <v>125</v>
      </c>
      <c r="C11" s="151" t="s">
        <v>126</v>
      </c>
      <c r="D11" s="152">
        <v>9600</v>
      </c>
      <c r="E11" s="153">
        <v>10183</v>
      </c>
      <c r="F11" s="153">
        <v>-583</v>
      </c>
      <c r="G11" s="161">
        <v>3200</v>
      </c>
      <c r="H11" s="154"/>
      <c r="I11" s="152">
        <f t="shared" si="1"/>
        <v>12800</v>
      </c>
      <c r="J11" s="155"/>
    </row>
    <row r="12" spans="1:12" ht="24">
      <c r="A12" s="149">
        <v>472</v>
      </c>
      <c r="B12" s="150" t="s">
        <v>125</v>
      </c>
      <c r="C12" s="151" t="s">
        <v>126</v>
      </c>
      <c r="D12" s="152">
        <v>8280</v>
      </c>
      <c r="E12" s="153">
        <v>7611</v>
      </c>
      <c r="F12" s="153">
        <v>669</v>
      </c>
      <c r="G12" s="161">
        <v>2760</v>
      </c>
      <c r="H12" s="154"/>
      <c r="I12" s="152">
        <f t="shared" si="1"/>
        <v>11040</v>
      </c>
      <c r="J12" s="155"/>
    </row>
    <row r="13" spans="1:12" ht="24">
      <c r="A13" s="149">
        <v>477</v>
      </c>
      <c r="B13" s="150" t="s">
        <v>125</v>
      </c>
      <c r="C13" s="151" t="s">
        <v>126</v>
      </c>
      <c r="D13" s="152">
        <v>15960</v>
      </c>
      <c r="E13" s="153"/>
      <c r="F13" s="153">
        <v>15960</v>
      </c>
      <c r="G13" s="161">
        <v>5320</v>
      </c>
      <c r="H13" s="154"/>
      <c r="I13" s="152">
        <f t="shared" si="1"/>
        <v>21280</v>
      </c>
      <c r="J13" s="155"/>
    </row>
    <row r="14" spans="1:12" ht="24">
      <c r="A14" s="149">
        <v>482</v>
      </c>
      <c r="B14" s="150" t="s">
        <v>125</v>
      </c>
      <c r="C14" s="151" t="s">
        <v>126</v>
      </c>
      <c r="D14" s="152">
        <v>56760</v>
      </c>
      <c r="E14" s="153">
        <v>50272</v>
      </c>
      <c r="F14" s="153">
        <v>6488</v>
      </c>
      <c r="G14" s="161">
        <v>18920</v>
      </c>
      <c r="H14" s="154"/>
      <c r="I14" s="152">
        <f t="shared" si="1"/>
        <v>75680</v>
      </c>
      <c r="J14" s="155"/>
    </row>
    <row r="15" spans="1:12" ht="24">
      <c r="A15" s="149">
        <v>487</v>
      </c>
      <c r="B15" s="150" t="s">
        <v>125</v>
      </c>
      <c r="C15" s="151" t="s">
        <v>126</v>
      </c>
      <c r="D15" s="152">
        <v>38160</v>
      </c>
      <c r="E15" s="153">
        <v>34944</v>
      </c>
      <c r="F15" s="153">
        <v>3216</v>
      </c>
      <c r="G15" s="161">
        <v>12720</v>
      </c>
      <c r="H15" s="154"/>
      <c r="I15" s="152">
        <f t="shared" si="1"/>
        <v>50880</v>
      </c>
      <c r="J15" s="155"/>
    </row>
    <row r="16" spans="1:12" ht="24">
      <c r="A16" s="149">
        <v>491</v>
      </c>
      <c r="B16" s="150" t="s">
        <v>125</v>
      </c>
      <c r="C16" s="151" t="s">
        <v>126</v>
      </c>
      <c r="D16" s="152">
        <v>23400</v>
      </c>
      <c r="E16" s="153">
        <v>18705</v>
      </c>
      <c r="F16" s="153">
        <v>4695</v>
      </c>
      <c r="G16" s="161">
        <v>7800</v>
      </c>
      <c r="H16" s="154"/>
      <c r="I16" s="152">
        <f t="shared" si="1"/>
        <v>31200</v>
      </c>
      <c r="J16" s="155"/>
    </row>
    <row r="17" spans="1:11" ht="24">
      <c r="A17" s="149">
        <v>496</v>
      </c>
      <c r="B17" s="150" t="s">
        <v>125</v>
      </c>
      <c r="C17" s="151" t="s">
        <v>126</v>
      </c>
      <c r="D17" s="152">
        <v>7020</v>
      </c>
      <c r="E17" s="153">
        <v>6324</v>
      </c>
      <c r="F17" s="153">
        <v>696</v>
      </c>
      <c r="G17" s="161">
        <v>2340</v>
      </c>
      <c r="H17" s="154"/>
      <c r="I17" s="152">
        <f t="shared" si="1"/>
        <v>9360</v>
      </c>
      <c r="J17" s="155"/>
    </row>
    <row r="18" spans="1:11" ht="24">
      <c r="A18" s="149">
        <v>501</v>
      </c>
      <c r="B18" s="150" t="s">
        <v>125</v>
      </c>
      <c r="C18" s="151" t="s">
        <v>126</v>
      </c>
      <c r="D18" s="152">
        <v>10740</v>
      </c>
      <c r="E18" s="153">
        <v>9110</v>
      </c>
      <c r="F18" s="153">
        <v>1630</v>
      </c>
      <c r="G18" s="161">
        <v>3580</v>
      </c>
      <c r="H18" s="154"/>
      <c r="I18" s="152">
        <f t="shared" si="1"/>
        <v>14320</v>
      </c>
      <c r="J18" s="155"/>
    </row>
    <row r="19" spans="1:11" ht="24">
      <c r="A19" s="149">
        <v>506</v>
      </c>
      <c r="B19" s="150" t="s">
        <v>125</v>
      </c>
      <c r="C19" s="151" t="s">
        <v>126</v>
      </c>
      <c r="D19" s="152">
        <v>6960</v>
      </c>
      <c r="E19" s="153">
        <v>30000</v>
      </c>
      <c r="F19" s="153">
        <v>-23040</v>
      </c>
      <c r="G19" s="161">
        <v>2320</v>
      </c>
      <c r="H19" s="154"/>
      <c r="I19" s="152">
        <f t="shared" si="1"/>
        <v>9280</v>
      </c>
      <c r="J19" s="155"/>
    </row>
    <row r="20" spans="1:11" ht="24">
      <c r="A20" s="149">
        <v>511</v>
      </c>
      <c r="B20" s="150" t="s">
        <v>125</v>
      </c>
      <c r="C20" s="151" t="s">
        <v>126</v>
      </c>
      <c r="D20" s="152">
        <v>45300</v>
      </c>
      <c r="E20" s="153">
        <v>40679</v>
      </c>
      <c r="F20" s="153">
        <v>4621</v>
      </c>
      <c r="G20" s="161">
        <v>15100</v>
      </c>
      <c r="H20" s="154"/>
      <c r="I20" s="152">
        <f t="shared" si="1"/>
        <v>60400</v>
      </c>
      <c r="J20" s="155"/>
    </row>
    <row r="21" spans="1:11" ht="24">
      <c r="A21" s="149">
        <v>517</v>
      </c>
      <c r="B21" s="150" t="s">
        <v>125</v>
      </c>
      <c r="C21" s="151" t="s">
        <v>126</v>
      </c>
      <c r="D21" s="152">
        <v>28500</v>
      </c>
      <c r="E21" s="153">
        <v>28406</v>
      </c>
      <c r="F21" s="153">
        <v>94</v>
      </c>
      <c r="G21" s="161">
        <v>9500</v>
      </c>
      <c r="H21" s="154"/>
      <c r="I21" s="152">
        <f t="shared" si="1"/>
        <v>38000</v>
      </c>
      <c r="J21" s="155"/>
    </row>
    <row r="22" spans="1:11" ht="24">
      <c r="A22" s="149">
        <v>522</v>
      </c>
      <c r="B22" s="150" t="s">
        <v>125</v>
      </c>
      <c r="C22" s="151" t="s">
        <v>126</v>
      </c>
      <c r="D22" s="152">
        <v>22560</v>
      </c>
      <c r="E22" s="153">
        <v>19080</v>
      </c>
      <c r="F22" s="153">
        <v>3480</v>
      </c>
      <c r="G22" s="161">
        <v>7520</v>
      </c>
      <c r="H22" s="154"/>
      <c r="I22" s="152">
        <f t="shared" si="1"/>
        <v>30080</v>
      </c>
      <c r="J22" s="155"/>
    </row>
    <row r="23" spans="1:11" ht="24">
      <c r="A23" s="149">
        <v>527</v>
      </c>
      <c r="B23" s="150" t="s">
        <v>125</v>
      </c>
      <c r="C23" s="151" t="s">
        <v>126</v>
      </c>
      <c r="D23" s="152">
        <v>19320</v>
      </c>
      <c r="E23" s="153">
        <v>17526</v>
      </c>
      <c r="F23" s="153">
        <v>1794</v>
      </c>
      <c r="G23" s="161">
        <v>6440</v>
      </c>
      <c r="H23" s="154"/>
      <c r="I23" s="152">
        <f t="shared" si="1"/>
        <v>25760</v>
      </c>
      <c r="J23" s="155"/>
    </row>
    <row r="24" spans="1:11" ht="24">
      <c r="A24" s="149">
        <v>532</v>
      </c>
      <c r="B24" s="150" t="s">
        <v>125</v>
      </c>
      <c r="C24" s="151" t="s">
        <v>126</v>
      </c>
      <c r="D24" s="152">
        <v>42840</v>
      </c>
      <c r="E24" s="153">
        <v>41054</v>
      </c>
      <c r="F24" s="153">
        <v>1786</v>
      </c>
      <c r="G24" s="161">
        <v>14280</v>
      </c>
      <c r="H24" s="154"/>
      <c r="I24" s="152">
        <f t="shared" si="1"/>
        <v>57120</v>
      </c>
      <c r="J24" s="155"/>
    </row>
    <row r="25" spans="1:11" ht="24">
      <c r="A25" s="149">
        <v>537</v>
      </c>
      <c r="B25" s="150" t="s">
        <v>125</v>
      </c>
      <c r="C25" s="151" t="s">
        <v>126</v>
      </c>
      <c r="D25" s="152">
        <v>10020</v>
      </c>
      <c r="E25" s="153">
        <v>9004</v>
      </c>
      <c r="F25" s="153">
        <v>1016</v>
      </c>
      <c r="G25" s="161">
        <v>3340</v>
      </c>
      <c r="H25" s="154"/>
      <c r="I25" s="152">
        <f t="shared" si="1"/>
        <v>13360</v>
      </c>
      <c r="J25" s="155"/>
    </row>
    <row r="26" spans="1:11" ht="24">
      <c r="A26" s="149">
        <v>541</v>
      </c>
      <c r="B26" s="150" t="s">
        <v>125</v>
      </c>
      <c r="C26" s="151" t="s">
        <v>126</v>
      </c>
      <c r="D26" s="152">
        <v>7920</v>
      </c>
      <c r="E26" s="153">
        <v>7021</v>
      </c>
      <c r="F26" s="153">
        <v>899</v>
      </c>
      <c r="G26" s="161">
        <v>2640</v>
      </c>
      <c r="H26" s="154"/>
      <c r="I26" s="152">
        <f t="shared" si="1"/>
        <v>10560</v>
      </c>
      <c r="J26" s="155"/>
    </row>
    <row r="27" spans="1:11" ht="24">
      <c r="A27" s="149">
        <v>546</v>
      </c>
      <c r="B27" s="150" t="s">
        <v>125</v>
      </c>
      <c r="C27" s="151" t="s">
        <v>126</v>
      </c>
      <c r="D27" s="152">
        <v>7140</v>
      </c>
      <c r="E27" s="153">
        <v>6217</v>
      </c>
      <c r="F27" s="153">
        <v>923</v>
      </c>
      <c r="G27" s="161">
        <v>2380</v>
      </c>
      <c r="H27" s="154"/>
      <c r="I27" s="152">
        <f t="shared" si="1"/>
        <v>9520</v>
      </c>
      <c r="J27" s="155"/>
    </row>
    <row r="28" spans="1:11" ht="24">
      <c r="A28" s="149">
        <v>550</v>
      </c>
      <c r="B28" s="150" t="s">
        <v>125</v>
      </c>
      <c r="C28" s="151" t="s">
        <v>126</v>
      </c>
      <c r="D28" s="152">
        <v>21660</v>
      </c>
      <c r="E28" s="153">
        <v>20152</v>
      </c>
      <c r="F28" s="153">
        <v>1508</v>
      </c>
      <c r="G28" s="161">
        <v>7220</v>
      </c>
      <c r="H28" s="154"/>
      <c r="I28" s="152">
        <f t="shared" si="1"/>
        <v>28880</v>
      </c>
      <c r="J28" s="155"/>
    </row>
    <row r="29" spans="1:11" ht="24">
      <c r="A29" s="149">
        <v>555</v>
      </c>
      <c r="B29" s="150" t="s">
        <v>125</v>
      </c>
      <c r="C29" s="151" t="s">
        <v>126</v>
      </c>
      <c r="D29" s="152">
        <v>27960</v>
      </c>
      <c r="E29" s="153">
        <v>24279</v>
      </c>
      <c r="F29" s="153">
        <v>3681</v>
      </c>
      <c r="G29" s="161">
        <v>9320</v>
      </c>
      <c r="H29" s="154"/>
      <c r="I29" s="152">
        <f t="shared" si="1"/>
        <v>37280</v>
      </c>
      <c r="J29" s="155"/>
    </row>
    <row r="30" spans="1:11" ht="24">
      <c r="A30" s="149">
        <v>560</v>
      </c>
      <c r="B30" s="150" t="s">
        <v>125</v>
      </c>
      <c r="C30" s="151" t="s">
        <v>126</v>
      </c>
      <c r="D30" s="152">
        <v>6000</v>
      </c>
      <c r="E30" s="153">
        <v>5306</v>
      </c>
      <c r="F30" s="153">
        <v>694</v>
      </c>
      <c r="G30" s="161">
        <v>2000</v>
      </c>
      <c r="H30" s="154"/>
      <c r="I30" s="152">
        <f t="shared" si="1"/>
        <v>8000</v>
      </c>
      <c r="J30" s="155"/>
    </row>
    <row r="31" spans="1:11" ht="42.75" customHeight="1">
      <c r="A31" s="62" t="s">
        <v>120</v>
      </c>
      <c r="B31" s="63" t="s">
        <v>113</v>
      </c>
      <c r="C31" s="69" t="s">
        <v>121</v>
      </c>
      <c r="D31" s="65"/>
      <c r="E31" s="66">
        <v>0</v>
      </c>
      <c r="F31" s="66">
        <f>SUM(D31-E31)</f>
        <v>0</v>
      </c>
      <c r="G31" s="67">
        <v>23000</v>
      </c>
      <c r="H31" s="67"/>
      <c r="I31" s="64">
        <f t="shared" si="1"/>
        <v>23000</v>
      </c>
      <c r="J31" s="68"/>
      <c r="K31" s="2"/>
    </row>
    <row r="32" spans="1:11" ht="42.75" customHeight="1">
      <c r="A32" s="62" t="s">
        <v>120</v>
      </c>
      <c r="B32" s="63" t="s">
        <v>113</v>
      </c>
      <c r="C32" s="69" t="s">
        <v>122</v>
      </c>
      <c r="D32" s="65"/>
      <c r="E32" s="66">
        <v>0</v>
      </c>
      <c r="F32" s="66">
        <f>SUM(D32-E32)</f>
        <v>0</v>
      </c>
      <c r="G32" s="67">
        <v>7000</v>
      </c>
      <c r="H32" s="67"/>
      <c r="I32" s="64">
        <f t="shared" si="1"/>
        <v>7000</v>
      </c>
      <c r="J32" s="68"/>
      <c r="K32" s="2"/>
    </row>
  </sheetData>
  <autoFilter ref="A4:L7">
    <filterColumn colId="7" showButton="0"/>
    <filterColumn colId="8" showButton="0"/>
  </autoFilter>
  <mergeCells count="9">
    <mergeCell ref="A2:J2"/>
    <mergeCell ref="A3:C3"/>
    <mergeCell ref="H4:J4"/>
    <mergeCell ref="A5:A6"/>
    <mergeCell ref="B5:B6"/>
    <mergeCell ref="C5:C6"/>
    <mergeCell ref="G5:H5"/>
    <mergeCell ref="J5:J6"/>
    <mergeCell ref="D5:F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8"/>
  <sheetViews>
    <sheetView workbookViewId="0">
      <pane ySplit="7" topLeftCell="A8" activePane="bottomLeft" state="frozen"/>
      <selection pane="bottomLeft" activeCell="A3" sqref="A3:C3"/>
    </sheetView>
  </sheetViews>
  <sheetFormatPr defaultRowHeight="13.5"/>
  <cols>
    <col min="1" max="2" width="5.109375" customWidth="1"/>
    <col min="3" max="3" width="25.21875" customWidth="1"/>
    <col min="4" max="6" width="11.77734375" style="27" customWidth="1"/>
    <col min="7" max="8" width="10.21875" customWidth="1"/>
    <col min="9" max="9" width="15.33203125" customWidth="1"/>
    <col min="10" max="10" width="22.33203125" customWidth="1"/>
    <col min="257" max="258" width="6.109375" customWidth="1"/>
    <col min="259" max="259" width="30.77734375" customWidth="1"/>
    <col min="260" max="260" width="12.6640625" customWidth="1"/>
    <col min="261" max="262" width="13.21875" customWidth="1"/>
    <col min="263" max="264" width="11.109375" customWidth="1"/>
    <col min="265" max="265" width="17.6640625" customWidth="1"/>
    <col min="266" max="266" width="22.33203125" customWidth="1"/>
    <col min="513" max="514" width="6.109375" customWidth="1"/>
    <col min="515" max="515" width="30.77734375" customWidth="1"/>
    <col min="516" max="516" width="12.6640625" customWidth="1"/>
    <col min="517" max="518" width="13.21875" customWidth="1"/>
    <col min="519" max="520" width="11.109375" customWidth="1"/>
    <col min="521" max="521" width="17.6640625" customWidth="1"/>
    <col min="522" max="522" width="22.33203125" customWidth="1"/>
    <col min="769" max="770" width="6.109375" customWidth="1"/>
    <col min="771" max="771" width="30.77734375" customWidth="1"/>
    <col min="772" max="772" width="12.6640625" customWidth="1"/>
    <col min="773" max="774" width="13.21875" customWidth="1"/>
    <col min="775" max="776" width="11.109375" customWidth="1"/>
    <col min="777" max="777" width="17.6640625" customWidth="1"/>
    <col min="778" max="778" width="22.33203125" customWidth="1"/>
    <col min="1025" max="1026" width="6.109375" customWidth="1"/>
    <col min="1027" max="1027" width="30.77734375" customWidth="1"/>
    <col min="1028" max="1028" width="12.6640625" customWidth="1"/>
    <col min="1029" max="1030" width="13.21875" customWidth="1"/>
    <col min="1031" max="1032" width="11.109375" customWidth="1"/>
    <col min="1033" max="1033" width="17.6640625" customWidth="1"/>
    <col min="1034" max="1034" width="22.33203125" customWidth="1"/>
    <col min="1281" max="1282" width="6.109375" customWidth="1"/>
    <col min="1283" max="1283" width="30.77734375" customWidth="1"/>
    <col min="1284" max="1284" width="12.6640625" customWidth="1"/>
    <col min="1285" max="1286" width="13.21875" customWidth="1"/>
    <col min="1287" max="1288" width="11.109375" customWidth="1"/>
    <col min="1289" max="1289" width="17.6640625" customWidth="1"/>
    <col min="1290" max="1290" width="22.33203125" customWidth="1"/>
    <col min="1537" max="1538" width="6.109375" customWidth="1"/>
    <col min="1539" max="1539" width="30.77734375" customWidth="1"/>
    <col min="1540" max="1540" width="12.6640625" customWidth="1"/>
    <col min="1541" max="1542" width="13.21875" customWidth="1"/>
    <col min="1543" max="1544" width="11.109375" customWidth="1"/>
    <col min="1545" max="1545" width="17.6640625" customWidth="1"/>
    <col min="1546" max="1546" width="22.33203125" customWidth="1"/>
    <col min="1793" max="1794" width="6.109375" customWidth="1"/>
    <col min="1795" max="1795" width="30.77734375" customWidth="1"/>
    <col min="1796" max="1796" width="12.6640625" customWidth="1"/>
    <col min="1797" max="1798" width="13.21875" customWidth="1"/>
    <col min="1799" max="1800" width="11.109375" customWidth="1"/>
    <col min="1801" max="1801" width="17.6640625" customWidth="1"/>
    <col min="1802" max="1802" width="22.33203125" customWidth="1"/>
    <col min="2049" max="2050" width="6.109375" customWidth="1"/>
    <col min="2051" max="2051" width="30.77734375" customWidth="1"/>
    <col min="2052" max="2052" width="12.6640625" customWidth="1"/>
    <col min="2053" max="2054" width="13.21875" customWidth="1"/>
    <col min="2055" max="2056" width="11.109375" customWidth="1"/>
    <col min="2057" max="2057" width="17.6640625" customWidth="1"/>
    <col min="2058" max="2058" width="22.33203125" customWidth="1"/>
    <col min="2305" max="2306" width="6.109375" customWidth="1"/>
    <col min="2307" max="2307" width="30.77734375" customWidth="1"/>
    <col min="2308" max="2308" width="12.6640625" customWidth="1"/>
    <col min="2309" max="2310" width="13.21875" customWidth="1"/>
    <col min="2311" max="2312" width="11.109375" customWidth="1"/>
    <col min="2313" max="2313" width="17.6640625" customWidth="1"/>
    <col min="2314" max="2314" width="22.33203125" customWidth="1"/>
    <col min="2561" max="2562" width="6.109375" customWidth="1"/>
    <col min="2563" max="2563" width="30.77734375" customWidth="1"/>
    <col min="2564" max="2564" width="12.6640625" customWidth="1"/>
    <col min="2565" max="2566" width="13.21875" customWidth="1"/>
    <col min="2567" max="2568" width="11.109375" customWidth="1"/>
    <col min="2569" max="2569" width="17.6640625" customWidth="1"/>
    <col min="2570" max="2570" width="22.33203125" customWidth="1"/>
    <col min="2817" max="2818" width="6.109375" customWidth="1"/>
    <col min="2819" max="2819" width="30.77734375" customWidth="1"/>
    <col min="2820" max="2820" width="12.6640625" customWidth="1"/>
    <col min="2821" max="2822" width="13.21875" customWidth="1"/>
    <col min="2823" max="2824" width="11.109375" customWidth="1"/>
    <col min="2825" max="2825" width="17.6640625" customWidth="1"/>
    <col min="2826" max="2826" width="22.33203125" customWidth="1"/>
    <col min="3073" max="3074" width="6.109375" customWidth="1"/>
    <col min="3075" max="3075" width="30.77734375" customWidth="1"/>
    <col min="3076" max="3076" width="12.6640625" customWidth="1"/>
    <col min="3077" max="3078" width="13.21875" customWidth="1"/>
    <col min="3079" max="3080" width="11.109375" customWidth="1"/>
    <col min="3081" max="3081" width="17.6640625" customWidth="1"/>
    <col min="3082" max="3082" width="22.33203125" customWidth="1"/>
    <col min="3329" max="3330" width="6.109375" customWidth="1"/>
    <col min="3331" max="3331" width="30.77734375" customWidth="1"/>
    <col min="3332" max="3332" width="12.6640625" customWidth="1"/>
    <col min="3333" max="3334" width="13.21875" customWidth="1"/>
    <col min="3335" max="3336" width="11.109375" customWidth="1"/>
    <col min="3337" max="3337" width="17.6640625" customWidth="1"/>
    <col min="3338" max="3338" width="22.33203125" customWidth="1"/>
    <col min="3585" max="3586" width="6.109375" customWidth="1"/>
    <col min="3587" max="3587" width="30.77734375" customWidth="1"/>
    <col min="3588" max="3588" width="12.6640625" customWidth="1"/>
    <col min="3589" max="3590" width="13.21875" customWidth="1"/>
    <col min="3591" max="3592" width="11.109375" customWidth="1"/>
    <col min="3593" max="3593" width="17.6640625" customWidth="1"/>
    <col min="3594" max="3594" width="22.33203125" customWidth="1"/>
    <col min="3841" max="3842" width="6.109375" customWidth="1"/>
    <col min="3843" max="3843" width="30.77734375" customWidth="1"/>
    <col min="3844" max="3844" width="12.6640625" customWidth="1"/>
    <col min="3845" max="3846" width="13.21875" customWidth="1"/>
    <col min="3847" max="3848" width="11.109375" customWidth="1"/>
    <col min="3849" max="3849" width="17.6640625" customWidth="1"/>
    <col min="3850" max="3850" width="22.33203125" customWidth="1"/>
    <col min="4097" max="4098" width="6.109375" customWidth="1"/>
    <col min="4099" max="4099" width="30.77734375" customWidth="1"/>
    <col min="4100" max="4100" width="12.6640625" customWidth="1"/>
    <col min="4101" max="4102" width="13.21875" customWidth="1"/>
    <col min="4103" max="4104" width="11.109375" customWidth="1"/>
    <col min="4105" max="4105" width="17.6640625" customWidth="1"/>
    <col min="4106" max="4106" width="22.33203125" customWidth="1"/>
    <col min="4353" max="4354" width="6.109375" customWidth="1"/>
    <col min="4355" max="4355" width="30.77734375" customWidth="1"/>
    <col min="4356" max="4356" width="12.6640625" customWidth="1"/>
    <col min="4357" max="4358" width="13.21875" customWidth="1"/>
    <col min="4359" max="4360" width="11.109375" customWidth="1"/>
    <col min="4361" max="4361" width="17.6640625" customWidth="1"/>
    <col min="4362" max="4362" width="22.33203125" customWidth="1"/>
    <col min="4609" max="4610" width="6.109375" customWidth="1"/>
    <col min="4611" max="4611" width="30.77734375" customWidth="1"/>
    <col min="4612" max="4612" width="12.6640625" customWidth="1"/>
    <col min="4613" max="4614" width="13.21875" customWidth="1"/>
    <col min="4615" max="4616" width="11.109375" customWidth="1"/>
    <col min="4617" max="4617" width="17.6640625" customWidth="1"/>
    <col min="4618" max="4618" width="22.33203125" customWidth="1"/>
    <col min="4865" max="4866" width="6.109375" customWidth="1"/>
    <col min="4867" max="4867" width="30.77734375" customWidth="1"/>
    <col min="4868" max="4868" width="12.6640625" customWidth="1"/>
    <col min="4869" max="4870" width="13.21875" customWidth="1"/>
    <col min="4871" max="4872" width="11.109375" customWidth="1"/>
    <col min="4873" max="4873" width="17.6640625" customWidth="1"/>
    <col min="4874" max="4874" width="22.33203125" customWidth="1"/>
    <col min="5121" max="5122" width="6.109375" customWidth="1"/>
    <col min="5123" max="5123" width="30.77734375" customWidth="1"/>
    <col min="5124" max="5124" width="12.6640625" customWidth="1"/>
    <col min="5125" max="5126" width="13.21875" customWidth="1"/>
    <col min="5127" max="5128" width="11.109375" customWidth="1"/>
    <col min="5129" max="5129" width="17.6640625" customWidth="1"/>
    <col min="5130" max="5130" width="22.33203125" customWidth="1"/>
    <col min="5377" max="5378" width="6.109375" customWidth="1"/>
    <col min="5379" max="5379" width="30.77734375" customWidth="1"/>
    <col min="5380" max="5380" width="12.6640625" customWidth="1"/>
    <col min="5381" max="5382" width="13.21875" customWidth="1"/>
    <col min="5383" max="5384" width="11.109375" customWidth="1"/>
    <col min="5385" max="5385" width="17.6640625" customWidth="1"/>
    <col min="5386" max="5386" width="22.33203125" customWidth="1"/>
    <col min="5633" max="5634" width="6.109375" customWidth="1"/>
    <col min="5635" max="5635" width="30.77734375" customWidth="1"/>
    <col min="5636" max="5636" width="12.6640625" customWidth="1"/>
    <col min="5637" max="5638" width="13.21875" customWidth="1"/>
    <col min="5639" max="5640" width="11.109375" customWidth="1"/>
    <col min="5641" max="5641" width="17.6640625" customWidth="1"/>
    <col min="5642" max="5642" width="22.33203125" customWidth="1"/>
    <col min="5889" max="5890" width="6.109375" customWidth="1"/>
    <col min="5891" max="5891" width="30.77734375" customWidth="1"/>
    <col min="5892" max="5892" width="12.6640625" customWidth="1"/>
    <col min="5893" max="5894" width="13.21875" customWidth="1"/>
    <col min="5895" max="5896" width="11.109375" customWidth="1"/>
    <col min="5897" max="5897" width="17.6640625" customWidth="1"/>
    <col min="5898" max="5898" width="22.33203125" customWidth="1"/>
    <col min="6145" max="6146" width="6.109375" customWidth="1"/>
    <col min="6147" max="6147" width="30.77734375" customWidth="1"/>
    <col min="6148" max="6148" width="12.6640625" customWidth="1"/>
    <col min="6149" max="6150" width="13.21875" customWidth="1"/>
    <col min="6151" max="6152" width="11.109375" customWidth="1"/>
    <col min="6153" max="6153" width="17.6640625" customWidth="1"/>
    <col min="6154" max="6154" width="22.33203125" customWidth="1"/>
    <col min="6401" max="6402" width="6.109375" customWidth="1"/>
    <col min="6403" max="6403" width="30.77734375" customWidth="1"/>
    <col min="6404" max="6404" width="12.6640625" customWidth="1"/>
    <col min="6405" max="6406" width="13.21875" customWidth="1"/>
    <col min="6407" max="6408" width="11.109375" customWidth="1"/>
    <col min="6409" max="6409" width="17.6640625" customWidth="1"/>
    <col min="6410" max="6410" width="22.33203125" customWidth="1"/>
    <col min="6657" max="6658" width="6.109375" customWidth="1"/>
    <col min="6659" max="6659" width="30.77734375" customWidth="1"/>
    <col min="6660" max="6660" width="12.6640625" customWidth="1"/>
    <col min="6661" max="6662" width="13.21875" customWidth="1"/>
    <col min="6663" max="6664" width="11.109375" customWidth="1"/>
    <col min="6665" max="6665" width="17.6640625" customWidth="1"/>
    <col min="6666" max="6666" width="22.33203125" customWidth="1"/>
    <col min="6913" max="6914" width="6.109375" customWidth="1"/>
    <col min="6915" max="6915" width="30.77734375" customWidth="1"/>
    <col min="6916" max="6916" width="12.6640625" customWidth="1"/>
    <col min="6917" max="6918" width="13.21875" customWidth="1"/>
    <col min="6919" max="6920" width="11.109375" customWidth="1"/>
    <col min="6921" max="6921" width="17.6640625" customWidth="1"/>
    <col min="6922" max="6922" width="22.33203125" customWidth="1"/>
    <col min="7169" max="7170" width="6.109375" customWidth="1"/>
    <col min="7171" max="7171" width="30.77734375" customWidth="1"/>
    <col min="7172" max="7172" width="12.6640625" customWidth="1"/>
    <col min="7173" max="7174" width="13.21875" customWidth="1"/>
    <col min="7175" max="7176" width="11.109375" customWidth="1"/>
    <col min="7177" max="7177" width="17.6640625" customWidth="1"/>
    <col min="7178" max="7178" width="22.33203125" customWidth="1"/>
    <col min="7425" max="7426" width="6.109375" customWidth="1"/>
    <col min="7427" max="7427" width="30.77734375" customWidth="1"/>
    <col min="7428" max="7428" width="12.6640625" customWidth="1"/>
    <col min="7429" max="7430" width="13.21875" customWidth="1"/>
    <col min="7431" max="7432" width="11.109375" customWidth="1"/>
    <col min="7433" max="7433" width="17.6640625" customWidth="1"/>
    <col min="7434" max="7434" width="22.33203125" customWidth="1"/>
    <col min="7681" max="7682" width="6.109375" customWidth="1"/>
    <col min="7683" max="7683" width="30.77734375" customWidth="1"/>
    <col min="7684" max="7684" width="12.6640625" customWidth="1"/>
    <col min="7685" max="7686" width="13.21875" customWidth="1"/>
    <col min="7687" max="7688" width="11.109375" customWidth="1"/>
    <col min="7689" max="7689" width="17.6640625" customWidth="1"/>
    <col min="7690" max="7690" width="22.33203125" customWidth="1"/>
    <col min="7937" max="7938" width="6.109375" customWidth="1"/>
    <col min="7939" max="7939" width="30.77734375" customWidth="1"/>
    <col min="7940" max="7940" width="12.6640625" customWidth="1"/>
    <col min="7941" max="7942" width="13.21875" customWidth="1"/>
    <col min="7943" max="7944" width="11.109375" customWidth="1"/>
    <col min="7945" max="7945" width="17.6640625" customWidth="1"/>
    <col min="7946" max="7946" width="22.33203125" customWidth="1"/>
    <col min="8193" max="8194" width="6.109375" customWidth="1"/>
    <col min="8195" max="8195" width="30.77734375" customWidth="1"/>
    <col min="8196" max="8196" width="12.6640625" customWidth="1"/>
    <col min="8197" max="8198" width="13.21875" customWidth="1"/>
    <col min="8199" max="8200" width="11.109375" customWidth="1"/>
    <col min="8201" max="8201" width="17.6640625" customWidth="1"/>
    <col min="8202" max="8202" width="22.33203125" customWidth="1"/>
    <col min="8449" max="8450" width="6.109375" customWidth="1"/>
    <col min="8451" max="8451" width="30.77734375" customWidth="1"/>
    <col min="8452" max="8452" width="12.6640625" customWidth="1"/>
    <col min="8453" max="8454" width="13.21875" customWidth="1"/>
    <col min="8455" max="8456" width="11.109375" customWidth="1"/>
    <col min="8457" max="8457" width="17.6640625" customWidth="1"/>
    <col min="8458" max="8458" width="22.33203125" customWidth="1"/>
    <col min="8705" max="8706" width="6.109375" customWidth="1"/>
    <col min="8707" max="8707" width="30.77734375" customWidth="1"/>
    <col min="8708" max="8708" width="12.6640625" customWidth="1"/>
    <col min="8709" max="8710" width="13.21875" customWidth="1"/>
    <col min="8711" max="8712" width="11.109375" customWidth="1"/>
    <col min="8713" max="8713" width="17.6640625" customWidth="1"/>
    <col min="8714" max="8714" width="22.33203125" customWidth="1"/>
    <col min="8961" max="8962" width="6.109375" customWidth="1"/>
    <col min="8963" max="8963" width="30.77734375" customWidth="1"/>
    <col min="8964" max="8964" width="12.6640625" customWidth="1"/>
    <col min="8965" max="8966" width="13.21875" customWidth="1"/>
    <col min="8967" max="8968" width="11.109375" customWidth="1"/>
    <col min="8969" max="8969" width="17.6640625" customWidth="1"/>
    <col min="8970" max="8970" width="22.33203125" customWidth="1"/>
    <col min="9217" max="9218" width="6.109375" customWidth="1"/>
    <col min="9219" max="9219" width="30.77734375" customWidth="1"/>
    <col min="9220" max="9220" width="12.6640625" customWidth="1"/>
    <col min="9221" max="9222" width="13.21875" customWidth="1"/>
    <col min="9223" max="9224" width="11.109375" customWidth="1"/>
    <col min="9225" max="9225" width="17.6640625" customWidth="1"/>
    <col min="9226" max="9226" width="22.33203125" customWidth="1"/>
    <col min="9473" max="9474" width="6.109375" customWidth="1"/>
    <col min="9475" max="9475" width="30.77734375" customWidth="1"/>
    <col min="9476" max="9476" width="12.6640625" customWidth="1"/>
    <col min="9477" max="9478" width="13.21875" customWidth="1"/>
    <col min="9479" max="9480" width="11.109375" customWidth="1"/>
    <col min="9481" max="9481" width="17.6640625" customWidth="1"/>
    <col min="9482" max="9482" width="22.33203125" customWidth="1"/>
    <col min="9729" max="9730" width="6.109375" customWidth="1"/>
    <col min="9731" max="9731" width="30.77734375" customWidth="1"/>
    <col min="9732" max="9732" width="12.6640625" customWidth="1"/>
    <col min="9733" max="9734" width="13.21875" customWidth="1"/>
    <col min="9735" max="9736" width="11.109375" customWidth="1"/>
    <col min="9737" max="9737" width="17.6640625" customWidth="1"/>
    <col min="9738" max="9738" width="22.33203125" customWidth="1"/>
    <col min="9985" max="9986" width="6.109375" customWidth="1"/>
    <col min="9987" max="9987" width="30.77734375" customWidth="1"/>
    <col min="9988" max="9988" width="12.6640625" customWidth="1"/>
    <col min="9989" max="9990" width="13.21875" customWidth="1"/>
    <col min="9991" max="9992" width="11.109375" customWidth="1"/>
    <col min="9993" max="9993" width="17.6640625" customWidth="1"/>
    <col min="9994" max="9994" width="22.33203125" customWidth="1"/>
    <col min="10241" max="10242" width="6.109375" customWidth="1"/>
    <col min="10243" max="10243" width="30.77734375" customWidth="1"/>
    <col min="10244" max="10244" width="12.6640625" customWidth="1"/>
    <col min="10245" max="10246" width="13.21875" customWidth="1"/>
    <col min="10247" max="10248" width="11.109375" customWidth="1"/>
    <col min="10249" max="10249" width="17.6640625" customWidth="1"/>
    <col min="10250" max="10250" width="22.33203125" customWidth="1"/>
    <col min="10497" max="10498" width="6.109375" customWidth="1"/>
    <col min="10499" max="10499" width="30.77734375" customWidth="1"/>
    <col min="10500" max="10500" width="12.6640625" customWidth="1"/>
    <col min="10501" max="10502" width="13.21875" customWidth="1"/>
    <col min="10503" max="10504" width="11.109375" customWidth="1"/>
    <col min="10505" max="10505" width="17.6640625" customWidth="1"/>
    <col min="10506" max="10506" width="22.33203125" customWidth="1"/>
    <col min="10753" max="10754" width="6.109375" customWidth="1"/>
    <col min="10755" max="10755" width="30.77734375" customWidth="1"/>
    <col min="10756" max="10756" width="12.6640625" customWidth="1"/>
    <col min="10757" max="10758" width="13.21875" customWidth="1"/>
    <col min="10759" max="10760" width="11.109375" customWidth="1"/>
    <col min="10761" max="10761" width="17.6640625" customWidth="1"/>
    <col min="10762" max="10762" width="22.33203125" customWidth="1"/>
    <col min="11009" max="11010" width="6.109375" customWidth="1"/>
    <col min="11011" max="11011" width="30.77734375" customWidth="1"/>
    <col min="11012" max="11012" width="12.6640625" customWidth="1"/>
    <col min="11013" max="11014" width="13.21875" customWidth="1"/>
    <col min="11015" max="11016" width="11.109375" customWidth="1"/>
    <col min="11017" max="11017" width="17.6640625" customWidth="1"/>
    <col min="11018" max="11018" width="22.33203125" customWidth="1"/>
    <col min="11265" max="11266" width="6.109375" customWidth="1"/>
    <col min="11267" max="11267" width="30.77734375" customWidth="1"/>
    <col min="11268" max="11268" width="12.6640625" customWidth="1"/>
    <col min="11269" max="11270" width="13.21875" customWidth="1"/>
    <col min="11271" max="11272" width="11.109375" customWidth="1"/>
    <col min="11273" max="11273" width="17.6640625" customWidth="1"/>
    <col min="11274" max="11274" width="22.33203125" customWidth="1"/>
    <col min="11521" max="11522" width="6.109375" customWidth="1"/>
    <col min="11523" max="11523" width="30.77734375" customWidth="1"/>
    <col min="11524" max="11524" width="12.6640625" customWidth="1"/>
    <col min="11525" max="11526" width="13.21875" customWidth="1"/>
    <col min="11527" max="11528" width="11.109375" customWidth="1"/>
    <col min="11529" max="11529" width="17.6640625" customWidth="1"/>
    <col min="11530" max="11530" width="22.33203125" customWidth="1"/>
    <col min="11777" max="11778" width="6.109375" customWidth="1"/>
    <col min="11779" max="11779" width="30.77734375" customWidth="1"/>
    <col min="11780" max="11780" width="12.6640625" customWidth="1"/>
    <col min="11781" max="11782" width="13.21875" customWidth="1"/>
    <col min="11783" max="11784" width="11.109375" customWidth="1"/>
    <col min="11785" max="11785" width="17.6640625" customWidth="1"/>
    <col min="11786" max="11786" width="22.33203125" customWidth="1"/>
    <col min="12033" max="12034" width="6.109375" customWidth="1"/>
    <col min="12035" max="12035" width="30.77734375" customWidth="1"/>
    <col min="12036" max="12036" width="12.6640625" customWidth="1"/>
    <col min="12037" max="12038" width="13.21875" customWidth="1"/>
    <col min="12039" max="12040" width="11.109375" customWidth="1"/>
    <col min="12041" max="12041" width="17.6640625" customWidth="1"/>
    <col min="12042" max="12042" width="22.33203125" customWidth="1"/>
    <col min="12289" max="12290" width="6.109375" customWidth="1"/>
    <col min="12291" max="12291" width="30.77734375" customWidth="1"/>
    <col min="12292" max="12292" width="12.6640625" customWidth="1"/>
    <col min="12293" max="12294" width="13.21875" customWidth="1"/>
    <col min="12295" max="12296" width="11.109375" customWidth="1"/>
    <col min="12297" max="12297" width="17.6640625" customWidth="1"/>
    <col min="12298" max="12298" width="22.33203125" customWidth="1"/>
    <col min="12545" max="12546" width="6.109375" customWidth="1"/>
    <col min="12547" max="12547" width="30.77734375" customWidth="1"/>
    <col min="12548" max="12548" width="12.6640625" customWidth="1"/>
    <col min="12549" max="12550" width="13.21875" customWidth="1"/>
    <col min="12551" max="12552" width="11.109375" customWidth="1"/>
    <col min="12553" max="12553" width="17.6640625" customWidth="1"/>
    <col min="12554" max="12554" width="22.33203125" customWidth="1"/>
    <col min="12801" max="12802" width="6.109375" customWidth="1"/>
    <col min="12803" max="12803" width="30.77734375" customWidth="1"/>
    <col min="12804" max="12804" width="12.6640625" customWidth="1"/>
    <col min="12805" max="12806" width="13.21875" customWidth="1"/>
    <col min="12807" max="12808" width="11.109375" customWidth="1"/>
    <col min="12809" max="12809" width="17.6640625" customWidth="1"/>
    <col min="12810" max="12810" width="22.33203125" customWidth="1"/>
    <col min="13057" max="13058" width="6.109375" customWidth="1"/>
    <col min="13059" max="13059" width="30.77734375" customWidth="1"/>
    <col min="13060" max="13060" width="12.6640625" customWidth="1"/>
    <col min="13061" max="13062" width="13.21875" customWidth="1"/>
    <col min="13063" max="13064" width="11.109375" customWidth="1"/>
    <col min="13065" max="13065" width="17.6640625" customWidth="1"/>
    <col min="13066" max="13066" width="22.33203125" customWidth="1"/>
    <col min="13313" max="13314" width="6.109375" customWidth="1"/>
    <col min="13315" max="13315" width="30.77734375" customWidth="1"/>
    <col min="13316" max="13316" width="12.6640625" customWidth="1"/>
    <col min="13317" max="13318" width="13.21875" customWidth="1"/>
    <col min="13319" max="13320" width="11.109375" customWidth="1"/>
    <col min="13321" max="13321" width="17.6640625" customWidth="1"/>
    <col min="13322" max="13322" width="22.33203125" customWidth="1"/>
    <col min="13569" max="13570" width="6.109375" customWidth="1"/>
    <col min="13571" max="13571" width="30.77734375" customWidth="1"/>
    <col min="13572" max="13572" width="12.6640625" customWidth="1"/>
    <col min="13573" max="13574" width="13.21875" customWidth="1"/>
    <col min="13575" max="13576" width="11.109375" customWidth="1"/>
    <col min="13577" max="13577" width="17.6640625" customWidth="1"/>
    <col min="13578" max="13578" width="22.33203125" customWidth="1"/>
    <col min="13825" max="13826" width="6.109375" customWidth="1"/>
    <col min="13827" max="13827" width="30.77734375" customWidth="1"/>
    <col min="13828" max="13828" width="12.6640625" customWidth="1"/>
    <col min="13829" max="13830" width="13.21875" customWidth="1"/>
    <col min="13831" max="13832" width="11.109375" customWidth="1"/>
    <col min="13833" max="13833" width="17.6640625" customWidth="1"/>
    <col min="13834" max="13834" width="22.33203125" customWidth="1"/>
    <col min="14081" max="14082" width="6.109375" customWidth="1"/>
    <col min="14083" max="14083" width="30.77734375" customWidth="1"/>
    <col min="14084" max="14084" width="12.6640625" customWidth="1"/>
    <col min="14085" max="14086" width="13.21875" customWidth="1"/>
    <col min="14087" max="14088" width="11.109375" customWidth="1"/>
    <col min="14089" max="14089" width="17.6640625" customWidth="1"/>
    <col min="14090" max="14090" width="22.33203125" customWidth="1"/>
    <col min="14337" max="14338" width="6.109375" customWidth="1"/>
    <col min="14339" max="14339" width="30.77734375" customWidth="1"/>
    <col min="14340" max="14340" width="12.6640625" customWidth="1"/>
    <col min="14341" max="14342" width="13.21875" customWidth="1"/>
    <col min="14343" max="14344" width="11.109375" customWidth="1"/>
    <col min="14345" max="14345" width="17.6640625" customWidth="1"/>
    <col min="14346" max="14346" width="22.33203125" customWidth="1"/>
    <col min="14593" max="14594" width="6.109375" customWidth="1"/>
    <col min="14595" max="14595" width="30.77734375" customWidth="1"/>
    <col min="14596" max="14596" width="12.6640625" customWidth="1"/>
    <col min="14597" max="14598" width="13.21875" customWidth="1"/>
    <col min="14599" max="14600" width="11.109375" customWidth="1"/>
    <col min="14601" max="14601" width="17.6640625" customWidth="1"/>
    <col min="14602" max="14602" width="22.33203125" customWidth="1"/>
    <col min="14849" max="14850" width="6.109375" customWidth="1"/>
    <col min="14851" max="14851" width="30.77734375" customWidth="1"/>
    <col min="14852" max="14852" width="12.6640625" customWidth="1"/>
    <col min="14853" max="14854" width="13.21875" customWidth="1"/>
    <col min="14855" max="14856" width="11.109375" customWidth="1"/>
    <col min="14857" max="14857" width="17.6640625" customWidth="1"/>
    <col min="14858" max="14858" width="22.33203125" customWidth="1"/>
    <col min="15105" max="15106" width="6.109375" customWidth="1"/>
    <col min="15107" max="15107" width="30.77734375" customWidth="1"/>
    <col min="15108" max="15108" width="12.6640625" customWidth="1"/>
    <col min="15109" max="15110" width="13.21875" customWidth="1"/>
    <col min="15111" max="15112" width="11.109375" customWidth="1"/>
    <col min="15113" max="15113" width="17.6640625" customWidth="1"/>
    <col min="15114" max="15114" width="22.33203125" customWidth="1"/>
    <col min="15361" max="15362" width="6.109375" customWidth="1"/>
    <col min="15363" max="15363" width="30.77734375" customWidth="1"/>
    <col min="15364" max="15364" width="12.6640625" customWidth="1"/>
    <col min="15365" max="15366" width="13.21875" customWidth="1"/>
    <col min="15367" max="15368" width="11.109375" customWidth="1"/>
    <col min="15369" max="15369" width="17.6640625" customWidth="1"/>
    <col min="15370" max="15370" width="22.33203125" customWidth="1"/>
    <col min="15617" max="15618" width="6.109375" customWidth="1"/>
    <col min="15619" max="15619" width="30.77734375" customWidth="1"/>
    <col min="15620" max="15620" width="12.6640625" customWidth="1"/>
    <col min="15621" max="15622" width="13.21875" customWidth="1"/>
    <col min="15623" max="15624" width="11.109375" customWidth="1"/>
    <col min="15625" max="15625" width="17.6640625" customWidth="1"/>
    <col min="15626" max="15626" width="22.33203125" customWidth="1"/>
    <col min="15873" max="15874" width="6.109375" customWidth="1"/>
    <col min="15875" max="15875" width="30.77734375" customWidth="1"/>
    <col min="15876" max="15876" width="12.6640625" customWidth="1"/>
    <col min="15877" max="15878" width="13.21875" customWidth="1"/>
    <col min="15879" max="15880" width="11.109375" customWidth="1"/>
    <col min="15881" max="15881" width="17.6640625" customWidth="1"/>
    <col min="15882" max="15882" width="22.33203125" customWidth="1"/>
    <col min="16129" max="16130" width="6.109375" customWidth="1"/>
    <col min="16131" max="16131" width="30.77734375" customWidth="1"/>
    <col min="16132" max="16132" width="12.6640625" customWidth="1"/>
    <col min="16133" max="16134" width="13.21875" customWidth="1"/>
    <col min="16135" max="16136" width="11.109375" customWidth="1"/>
    <col min="16137" max="16137" width="17.6640625" customWidth="1"/>
    <col min="16138" max="16138" width="22.33203125" customWidth="1"/>
  </cols>
  <sheetData>
    <row r="1" spans="1:12">
      <c r="A1" s="1"/>
      <c r="B1" s="1"/>
      <c r="C1" s="1"/>
      <c r="D1" s="26"/>
      <c r="E1" s="26"/>
      <c r="F1" s="26"/>
      <c r="G1" s="1"/>
      <c r="H1" s="1"/>
      <c r="I1" s="1"/>
      <c r="J1" s="1"/>
    </row>
    <row r="2" spans="1:12" ht="22.5" customHeight="1">
      <c r="A2" s="196" t="s">
        <v>79</v>
      </c>
      <c r="B2" s="196"/>
      <c r="C2" s="197"/>
      <c r="D2" s="197"/>
      <c r="E2" s="197"/>
      <c r="F2" s="197"/>
      <c r="G2" s="197"/>
      <c r="H2" s="197"/>
      <c r="I2" s="197"/>
      <c r="J2" s="197"/>
    </row>
    <row r="3" spans="1:12" ht="22.5">
      <c r="A3" s="198" t="s">
        <v>93</v>
      </c>
      <c r="B3" s="198"/>
      <c r="C3" s="198"/>
      <c r="D3" s="34"/>
      <c r="E3" s="34"/>
      <c r="F3" s="34"/>
      <c r="G3" s="3"/>
      <c r="H3" s="3"/>
      <c r="I3" s="3"/>
      <c r="J3" s="3"/>
    </row>
    <row r="4" spans="1:12" ht="23.25" customHeight="1" thickBot="1">
      <c r="A4" s="4"/>
      <c r="B4" s="4"/>
      <c r="C4" s="4"/>
      <c r="D4" s="34"/>
      <c r="E4" s="34"/>
      <c r="F4" s="34"/>
      <c r="G4" s="3"/>
      <c r="H4" s="199" t="s">
        <v>61</v>
      </c>
      <c r="I4" s="199"/>
      <c r="J4" s="199"/>
      <c r="K4" s="5"/>
      <c r="L4" s="5"/>
    </row>
    <row r="5" spans="1:12" ht="25.5" customHeight="1">
      <c r="A5" s="200" t="s">
        <v>82</v>
      </c>
      <c r="B5" s="202" t="s">
        <v>83</v>
      </c>
      <c r="C5" s="204" t="s">
        <v>84</v>
      </c>
      <c r="D5" s="206" t="s">
        <v>94</v>
      </c>
      <c r="E5" s="207"/>
      <c r="F5" s="208"/>
      <c r="G5" s="204" t="s">
        <v>85</v>
      </c>
      <c r="H5" s="204"/>
      <c r="I5" s="39" t="s">
        <v>62</v>
      </c>
      <c r="J5" s="209" t="s">
        <v>64</v>
      </c>
    </row>
    <row r="6" spans="1:12" ht="25.5" customHeight="1">
      <c r="A6" s="201"/>
      <c r="B6" s="203"/>
      <c r="C6" s="205"/>
      <c r="D6" s="41" t="s">
        <v>86</v>
      </c>
      <c r="E6" s="41" t="s">
        <v>87</v>
      </c>
      <c r="F6" s="41" t="s">
        <v>63</v>
      </c>
      <c r="G6" s="40" t="s">
        <v>88</v>
      </c>
      <c r="H6" s="40" t="s">
        <v>89</v>
      </c>
      <c r="I6" s="40" t="s">
        <v>90</v>
      </c>
      <c r="J6" s="210"/>
    </row>
    <row r="7" spans="1:12" ht="24" customHeight="1">
      <c r="A7" s="42"/>
      <c r="B7" s="43"/>
      <c r="C7" s="46" t="s">
        <v>91</v>
      </c>
      <c r="D7" s="47">
        <f>SUM(D8)</f>
        <v>558499723</v>
      </c>
      <c r="E7" s="47">
        <f t="shared" ref="E7:H7" si="0">SUM(E8)</f>
        <v>537532997</v>
      </c>
      <c r="F7" s="47">
        <f t="shared" si="0"/>
        <v>20966726</v>
      </c>
      <c r="G7" s="47">
        <f t="shared" si="0"/>
        <v>251720</v>
      </c>
      <c r="H7" s="47">
        <f t="shared" si="0"/>
        <v>0</v>
      </c>
      <c r="I7" s="47">
        <f>D7+G7</f>
        <v>558751443</v>
      </c>
      <c r="J7" s="48"/>
    </row>
    <row r="8" spans="1:12" ht="24" customHeight="1">
      <c r="A8" s="49">
        <v>369</v>
      </c>
      <c r="B8" s="50">
        <v>55</v>
      </c>
      <c r="C8" s="51" t="s">
        <v>92</v>
      </c>
      <c r="D8" s="52">
        <v>558499723</v>
      </c>
      <c r="E8" s="53">
        <v>537532997</v>
      </c>
      <c r="F8" s="53">
        <f t="shared" ref="F8" si="1">SUM(D8-E8)</f>
        <v>20966726</v>
      </c>
      <c r="G8" s="53">
        <v>251720</v>
      </c>
      <c r="H8" s="169"/>
      <c r="I8" s="53">
        <f>D8+G8</f>
        <v>558751443</v>
      </c>
      <c r="J8" s="54"/>
    </row>
  </sheetData>
  <mergeCells count="9">
    <mergeCell ref="A2:J2"/>
    <mergeCell ref="A3:C3"/>
    <mergeCell ref="H4:J4"/>
    <mergeCell ref="A5:A6"/>
    <mergeCell ref="B5:B6"/>
    <mergeCell ref="C5:C6"/>
    <mergeCell ref="G5:H5"/>
    <mergeCell ref="J5:J6"/>
    <mergeCell ref="D5:F5"/>
  </mergeCells>
  <phoneticPr fontId="5" type="noConversion"/>
  <pageMargins left="0.25" right="0.25" top="0.75" bottom="0.75" header="0.3" footer="0.3"/>
  <pageSetup paperSize="9"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3.5"/>
  <cols>
    <col min="1" max="1" width="31.88671875" customWidth="1"/>
    <col min="2" max="3" width="5.88671875" style="27" customWidth="1"/>
    <col min="4" max="6" width="11.77734375" customWidth="1"/>
    <col min="7" max="8" width="9.77734375" customWidth="1"/>
    <col min="9" max="9" width="15.33203125" customWidth="1"/>
    <col min="10" max="10" width="33.21875" customWidth="1"/>
    <col min="11" max="11" width="8.88671875" style="1"/>
  </cols>
  <sheetData>
    <row r="1" spans="1:12">
      <c r="A1" s="1"/>
      <c r="B1" s="26"/>
      <c r="C1" s="26"/>
      <c r="D1" s="1"/>
      <c r="E1" s="1"/>
      <c r="F1" s="1"/>
      <c r="G1" s="1"/>
      <c r="H1" s="1"/>
      <c r="I1" s="1"/>
      <c r="J1" s="1"/>
    </row>
    <row r="2" spans="1:12" ht="22.5" customHeight="1">
      <c r="C2" s="33"/>
      <c r="E2" s="57" t="s">
        <v>95</v>
      </c>
      <c r="F2" s="57"/>
      <c r="G2" s="57"/>
      <c r="H2" s="57"/>
      <c r="I2" s="57"/>
      <c r="J2" s="57"/>
    </row>
    <row r="3" spans="1:12" ht="22.5" customHeight="1">
      <c r="A3" s="6"/>
      <c r="B3" s="60"/>
      <c r="C3" s="34"/>
      <c r="D3" s="3"/>
      <c r="E3" s="3"/>
      <c r="F3" s="3"/>
      <c r="G3" s="3"/>
      <c r="H3" s="3"/>
      <c r="I3" s="3"/>
      <c r="J3" s="3"/>
    </row>
    <row r="4" spans="1:12" ht="23.25" customHeight="1">
      <c r="A4" s="58" t="s">
        <v>96</v>
      </c>
      <c r="B4" s="60"/>
      <c r="C4" s="35"/>
      <c r="D4" s="3"/>
      <c r="E4" s="3"/>
      <c r="F4" s="3"/>
      <c r="G4" s="3"/>
      <c r="I4" s="59"/>
      <c r="J4" s="59" t="s">
        <v>97</v>
      </c>
      <c r="K4" s="5"/>
      <c r="L4" s="5"/>
    </row>
    <row r="5" spans="1:12" ht="23.25" customHeight="1">
      <c r="A5" s="181" t="s">
        <v>98</v>
      </c>
      <c r="B5" s="182" t="s">
        <v>99</v>
      </c>
      <c r="C5" s="182" t="s">
        <v>100</v>
      </c>
      <c r="D5" s="194" t="s">
        <v>101</v>
      </c>
      <c r="E5" s="194"/>
      <c r="F5" s="195"/>
      <c r="G5" s="181" t="s">
        <v>102</v>
      </c>
      <c r="H5" s="181"/>
      <c r="I5" s="9" t="s">
        <v>103</v>
      </c>
      <c r="J5" s="184" t="s">
        <v>104</v>
      </c>
    </row>
    <row r="6" spans="1:12" ht="23.25" customHeight="1">
      <c r="A6" s="181"/>
      <c r="B6" s="183"/>
      <c r="C6" s="183"/>
      <c r="D6" s="56" t="s">
        <v>105</v>
      </c>
      <c r="E6" s="10" t="s">
        <v>106</v>
      </c>
      <c r="F6" s="56" t="s">
        <v>107</v>
      </c>
      <c r="G6" s="11" t="s">
        <v>108</v>
      </c>
      <c r="H6" s="11" t="s">
        <v>109</v>
      </c>
      <c r="I6" s="56" t="s">
        <v>110</v>
      </c>
      <c r="J6" s="181"/>
    </row>
    <row r="7" spans="1:12" ht="31.5" customHeight="1">
      <c r="A7" s="12" t="s">
        <v>111</v>
      </c>
      <c r="B7" s="32"/>
      <c r="C7" s="31"/>
      <c r="D7" s="13">
        <f t="shared" ref="D7:I7" si="0">SUM(D8:D18)</f>
        <v>205440</v>
      </c>
      <c r="E7" s="13">
        <f t="shared" si="0"/>
        <v>313839</v>
      </c>
      <c r="F7" s="13">
        <f t="shared" si="0"/>
        <v>-108399</v>
      </c>
      <c r="G7" s="23">
        <f t="shared" si="0"/>
        <v>68480</v>
      </c>
      <c r="H7" s="23">
        <f t="shared" si="0"/>
        <v>0</v>
      </c>
      <c r="I7" s="13">
        <f t="shared" si="0"/>
        <v>273920</v>
      </c>
      <c r="J7" s="14"/>
    </row>
    <row r="8" spans="1:12" ht="30.75" customHeight="1">
      <c r="A8" s="166" t="s">
        <v>127</v>
      </c>
      <c r="B8" s="168">
        <v>566</v>
      </c>
      <c r="C8" s="167">
        <v>157</v>
      </c>
      <c r="D8" s="167">
        <v>11040</v>
      </c>
      <c r="E8" s="167">
        <v>109647</v>
      </c>
      <c r="F8" s="167">
        <v>-98607</v>
      </c>
      <c r="G8" s="163">
        <v>3680</v>
      </c>
      <c r="H8" s="164"/>
      <c r="I8" s="162">
        <f>D8+G8</f>
        <v>14720</v>
      </c>
      <c r="J8" s="165"/>
    </row>
    <row r="9" spans="1:12" ht="30.75" customHeight="1">
      <c r="A9" s="166" t="s">
        <v>127</v>
      </c>
      <c r="B9" s="168">
        <v>572</v>
      </c>
      <c r="C9" s="167">
        <v>157</v>
      </c>
      <c r="D9" s="167">
        <v>11040</v>
      </c>
      <c r="E9" s="167">
        <v>10290</v>
      </c>
      <c r="F9" s="167">
        <v>750</v>
      </c>
      <c r="G9" s="163">
        <v>3680</v>
      </c>
      <c r="H9" s="164"/>
      <c r="I9" s="162">
        <f t="shared" ref="I9:I18" si="1">D9+G9</f>
        <v>14720</v>
      </c>
      <c r="J9" s="165"/>
    </row>
    <row r="10" spans="1:12" ht="30.75" customHeight="1">
      <c r="A10" s="166" t="s">
        <v>127</v>
      </c>
      <c r="B10" s="168">
        <v>577</v>
      </c>
      <c r="C10" s="167">
        <v>157</v>
      </c>
      <c r="D10" s="167">
        <v>7380</v>
      </c>
      <c r="E10" s="167">
        <v>6110</v>
      </c>
      <c r="F10" s="167">
        <v>1270</v>
      </c>
      <c r="G10" s="163">
        <v>2460</v>
      </c>
      <c r="H10" s="164"/>
      <c r="I10" s="162">
        <f t="shared" si="1"/>
        <v>9840</v>
      </c>
      <c r="J10" s="165"/>
    </row>
    <row r="11" spans="1:12" ht="30.75" customHeight="1">
      <c r="A11" s="166" t="s">
        <v>127</v>
      </c>
      <c r="B11" s="168">
        <v>581</v>
      </c>
      <c r="C11" s="167">
        <v>157</v>
      </c>
      <c r="D11" s="167">
        <v>43740</v>
      </c>
      <c r="E11" s="167">
        <v>66238</v>
      </c>
      <c r="F11" s="167">
        <v>-22498</v>
      </c>
      <c r="G11" s="163">
        <v>14580</v>
      </c>
      <c r="H11" s="164"/>
      <c r="I11" s="162">
        <f t="shared" si="1"/>
        <v>58320</v>
      </c>
      <c r="J11" s="165"/>
    </row>
    <row r="12" spans="1:12" ht="30.75" customHeight="1">
      <c r="A12" s="166" t="s">
        <v>127</v>
      </c>
      <c r="B12" s="168">
        <v>587</v>
      </c>
      <c r="C12" s="167">
        <v>157</v>
      </c>
      <c r="D12" s="167">
        <v>28980</v>
      </c>
      <c r="E12" s="167">
        <v>26047</v>
      </c>
      <c r="F12" s="167">
        <v>2933</v>
      </c>
      <c r="G12" s="163">
        <v>9660</v>
      </c>
      <c r="H12" s="164"/>
      <c r="I12" s="162">
        <f t="shared" si="1"/>
        <v>38640</v>
      </c>
      <c r="J12" s="165"/>
    </row>
    <row r="13" spans="1:12" ht="30.75" customHeight="1">
      <c r="A13" s="166" t="s">
        <v>127</v>
      </c>
      <c r="B13" s="168">
        <v>592</v>
      </c>
      <c r="C13" s="167">
        <v>157</v>
      </c>
      <c r="D13" s="167">
        <v>5940</v>
      </c>
      <c r="E13" s="167">
        <v>5306</v>
      </c>
      <c r="F13" s="167">
        <v>634</v>
      </c>
      <c r="G13" s="163">
        <v>1980</v>
      </c>
      <c r="H13" s="164"/>
      <c r="I13" s="162">
        <f t="shared" si="1"/>
        <v>7920</v>
      </c>
      <c r="J13" s="165"/>
    </row>
    <row r="14" spans="1:12" ht="30.75" customHeight="1">
      <c r="A14" s="166" t="s">
        <v>127</v>
      </c>
      <c r="B14" s="168">
        <v>597</v>
      </c>
      <c r="C14" s="167">
        <v>157</v>
      </c>
      <c r="D14" s="167">
        <v>26580</v>
      </c>
      <c r="E14" s="167">
        <v>24868</v>
      </c>
      <c r="F14" s="167">
        <v>1712</v>
      </c>
      <c r="G14" s="163">
        <v>8860</v>
      </c>
      <c r="H14" s="164"/>
      <c r="I14" s="162">
        <f t="shared" si="1"/>
        <v>35440</v>
      </c>
      <c r="J14" s="165"/>
    </row>
    <row r="15" spans="1:12" ht="30.75" customHeight="1">
      <c r="A15" s="166" t="s">
        <v>127</v>
      </c>
      <c r="B15" s="168">
        <v>602</v>
      </c>
      <c r="C15" s="167">
        <v>157</v>
      </c>
      <c r="D15" s="167">
        <v>23640</v>
      </c>
      <c r="E15" s="167">
        <v>22724</v>
      </c>
      <c r="F15" s="167">
        <v>916</v>
      </c>
      <c r="G15" s="163">
        <v>7880</v>
      </c>
      <c r="H15" s="164"/>
      <c r="I15" s="162">
        <f t="shared" si="1"/>
        <v>31520</v>
      </c>
      <c r="J15" s="165"/>
    </row>
    <row r="16" spans="1:12" ht="30.75" customHeight="1">
      <c r="A16" s="166" t="s">
        <v>127</v>
      </c>
      <c r="B16" s="168">
        <v>606</v>
      </c>
      <c r="C16" s="167">
        <v>157</v>
      </c>
      <c r="D16" s="167">
        <v>8700</v>
      </c>
      <c r="E16" s="167">
        <v>7611</v>
      </c>
      <c r="F16" s="167">
        <v>1089</v>
      </c>
      <c r="G16" s="163">
        <v>2900</v>
      </c>
      <c r="H16" s="164"/>
      <c r="I16" s="162">
        <f t="shared" si="1"/>
        <v>11600</v>
      </c>
      <c r="J16" s="165"/>
    </row>
    <row r="17" spans="1:10" ht="30.75" customHeight="1">
      <c r="A17" s="166" t="s">
        <v>127</v>
      </c>
      <c r="B17" s="168">
        <v>611</v>
      </c>
      <c r="C17" s="167">
        <v>157</v>
      </c>
      <c r="D17" s="167">
        <v>19080</v>
      </c>
      <c r="E17" s="167">
        <v>17365</v>
      </c>
      <c r="F17" s="167">
        <v>1715</v>
      </c>
      <c r="G17" s="163">
        <v>6360</v>
      </c>
      <c r="H17" s="164"/>
      <c r="I17" s="162">
        <f t="shared" si="1"/>
        <v>25440</v>
      </c>
      <c r="J17" s="165"/>
    </row>
    <row r="18" spans="1:10" ht="30.75" customHeight="1">
      <c r="A18" s="166" t="s">
        <v>127</v>
      </c>
      <c r="B18" s="168">
        <v>616</v>
      </c>
      <c r="C18" s="167">
        <v>157</v>
      </c>
      <c r="D18" s="167">
        <v>19320</v>
      </c>
      <c r="E18" s="167">
        <v>17633</v>
      </c>
      <c r="F18" s="167">
        <v>1687</v>
      </c>
      <c r="G18" s="163">
        <v>6440</v>
      </c>
      <c r="H18" s="164"/>
      <c r="I18" s="162">
        <f t="shared" si="1"/>
        <v>25760</v>
      </c>
      <c r="J18" s="165"/>
    </row>
    <row r="19" spans="1:10" ht="30.75" customHeight="1"/>
    <row r="20" spans="1:10" ht="30.75" customHeight="1"/>
    <row r="21" spans="1:10" ht="30.75" customHeight="1"/>
    <row r="22" spans="1:10" ht="30.75" customHeight="1"/>
    <row r="23" spans="1:10" ht="30.75" customHeight="1"/>
    <row r="24" spans="1:10" ht="30.75" customHeight="1"/>
    <row r="25" spans="1:10" ht="30.75" customHeight="1"/>
    <row r="26" spans="1:10" ht="30.75" customHeight="1"/>
    <row r="27" spans="1:10" ht="30.75" customHeight="1"/>
    <row r="28" spans="1:10" ht="30.75" customHeight="1"/>
    <row r="29" spans="1:10" ht="30.75" customHeight="1"/>
    <row r="30" spans="1:10" ht="30.75" customHeight="1"/>
    <row r="31" spans="1:10" ht="30.75" customHeight="1"/>
    <row r="32" spans="1:10" ht="30.75" customHeight="1"/>
    <row r="33" ht="30.75" customHeight="1"/>
    <row r="34" ht="30.75" customHeight="1"/>
    <row r="35" ht="30.75" customHeight="1"/>
    <row r="36" ht="30.75" customHeight="1"/>
    <row r="37" ht="30.75" customHeight="1"/>
    <row r="38" ht="30.75" customHeight="1"/>
    <row r="39" ht="30.75" customHeight="1"/>
    <row r="40" ht="30.75" customHeight="1"/>
    <row r="41" ht="30.75" customHeight="1"/>
    <row r="42" ht="30.75" customHeight="1"/>
    <row r="43" ht="30.75" customHeight="1"/>
    <row r="44" ht="30.75" customHeight="1"/>
    <row r="45" ht="30.75" customHeight="1"/>
    <row r="46" ht="30.75" customHeight="1"/>
    <row r="47" ht="30.75" customHeight="1"/>
    <row r="48" ht="30.75" customHeight="1"/>
    <row r="49" ht="30.75" customHeight="1"/>
    <row r="50" ht="30.75" customHeight="1"/>
    <row r="51" ht="30.75" customHeight="1"/>
    <row r="52" ht="30.75" customHeight="1"/>
    <row r="53" ht="30.75" customHeight="1"/>
    <row r="54" ht="30.75" customHeight="1"/>
    <row r="55" ht="30.75" customHeight="1"/>
    <row r="56" ht="30.75" customHeight="1"/>
    <row r="57" ht="30.75" customHeight="1"/>
    <row r="58" ht="30.75" customHeight="1"/>
    <row r="59" ht="30.75" customHeight="1"/>
    <row r="60" ht="30.75" customHeight="1"/>
    <row r="61" ht="30.75" customHeight="1"/>
    <row r="62" ht="30.75" customHeight="1"/>
    <row r="63" ht="30.75" customHeight="1"/>
    <row r="64" ht="30.75" customHeight="1"/>
    <row r="65" ht="30.75" customHeight="1"/>
    <row r="66" ht="30.75" customHeight="1"/>
    <row r="67" ht="30.75" customHeight="1"/>
    <row r="68" ht="30.75" customHeight="1"/>
    <row r="69" ht="30.75" customHeight="1"/>
    <row r="70" ht="30.75" customHeight="1"/>
    <row r="71" ht="30.75" customHeight="1"/>
    <row r="72" ht="30.75" customHeight="1"/>
    <row r="73" ht="30.75" customHeight="1"/>
    <row r="74" ht="30.75" customHeight="1"/>
    <row r="75" ht="30.75" customHeight="1"/>
    <row r="76" ht="30.75" customHeight="1"/>
    <row r="77" ht="30.75" customHeight="1"/>
    <row r="78" ht="30.75" customHeight="1"/>
    <row r="79" ht="30.75" customHeight="1"/>
    <row r="80" ht="30.75" customHeight="1"/>
    <row r="81" ht="30.75" customHeight="1"/>
    <row r="82" ht="30.75" customHeight="1"/>
    <row r="83" ht="30.75" customHeight="1"/>
    <row r="84" ht="30.75" customHeight="1"/>
    <row r="85" ht="30.75" customHeight="1"/>
    <row r="86" ht="30.75" customHeight="1"/>
    <row r="87" ht="30.75" customHeight="1"/>
    <row r="88" ht="30.75" customHeight="1"/>
    <row r="89" ht="30.75" customHeight="1"/>
    <row r="90" ht="30.75" customHeight="1"/>
    <row r="91" ht="30.75" customHeight="1"/>
    <row r="92" ht="30.75" customHeight="1"/>
    <row r="93" ht="30.75" customHeight="1"/>
    <row r="94" ht="30.75" customHeight="1"/>
    <row r="95" ht="30.75" customHeight="1"/>
    <row r="96" ht="30.75" customHeight="1"/>
    <row r="97" ht="30.75" customHeight="1"/>
    <row r="98" ht="30.75" customHeight="1"/>
    <row r="99" ht="30.75" customHeight="1"/>
    <row r="100" ht="30.75" customHeight="1"/>
    <row r="101" ht="30.75" customHeight="1"/>
    <row r="102" ht="30.75" customHeight="1"/>
    <row r="103" ht="30.75" customHeight="1"/>
    <row r="104" ht="30.75" customHeight="1"/>
    <row r="105" ht="30.75" customHeight="1"/>
    <row r="106" ht="30.75" customHeight="1"/>
    <row r="107" ht="30.75" customHeight="1"/>
    <row r="108" ht="30.75" customHeight="1"/>
    <row r="109" ht="30.75" customHeight="1"/>
    <row r="110" ht="30.75" customHeight="1"/>
    <row r="111" ht="30.75" customHeight="1"/>
  </sheetData>
  <autoFilter ref="A5:K7">
    <filterColumn colId="3" showButton="0"/>
    <filterColumn colId="6" showButton="0"/>
  </autoFilter>
  <mergeCells count="6">
    <mergeCell ref="J5:J6"/>
    <mergeCell ref="A5:A6"/>
    <mergeCell ref="B5:B6"/>
    <mergeCell ref="C5:C6"/>
    <mergeCell ref="D5:F5"/>
    <mergeCell ref="G5:H5"/>
  </mergeCells>
  <phoneticPr fontId="5" type="noConversion"/>
  <pageMargins left="0.25" right="0.25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자치행정국(2019 본)</vt:lpstr>
      <vt:lpstr>안전관리실(2019 본)</vt:lpstr>
      <vt:lpstr>안전관리실(2019 본_세입)</vt:lpstr>
      <vt:lpstr>소방재난본부(2019 본_세출전체</vt:lpstr>
      <vt:lpstr>소방재난본부(2019 본_특별)</vt:lpstr>
      <vt:lpstr>소방재난본부(2019 본_특별_세입전체</vt:lpstr>
      <vt:lpstr>북부소방재난본부(2019 본_특별)</vt:lpstr>
      <vt:lpstr>'북부소방재난본부(2019 본_특별)'!Print_Titles</vt:lpstr>
      <vt:lpstr>'소방재난본부(2019 본_세출전체'!Print_Titles</vt:lpstr>
      <vt:lpstr>'소방재난본부(2019 본_특별)'!Print_Titles</vt:lpstr>
      <vt:lpstr>'소방재난본부(2019 본_특별_세입전체'!Print_Titles</vt:lpstr>
      <vt:lpstr>'안전관리실(2019 본)'!Print_Titles</vt:lpstr>
      <vt:lpstr>'안전관리실(2019 본_세입)'!Print_Titles</vt:lpstr>
      <vt:lpstr>'자치행정국(2019 본)'!Print_Titles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2018-11-28T12:28:13Z</cp:lastPrinted>
  <dcterms:created xsi:type="dcterms:W3CDTF">2003-12-03T15:25:45Z</dcterms:created>
  <dcterms:modified xsi:type="dcterms:W3CDTF">2018-11-29T07:25:22Z</dcterms:modified>
</cp:coreProperties>
</file>