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055" windowHeight="7455" activeTab="3"/>
  </bookViews>
  <sheets>
    <sheet name="표지" sheetId="1" r:id="rId1"/>
    <sheet name="2회추경(세입)" sheetId="2" r:id="rId2"/>
    <sheet name="2회추경(세출)" sheetId="3" r:id="rId3"/>
    <sheet name="도시재생특별회계(입출)" sheetId="4" r:id="rId4"/>
    <sheet name="표지 2" sheetId="5" r:id="rId5"/>
    <sheet name="19년 본예산(세입)" sheetId="6" r:id="rId6"/>
    <sheet name="19년 본예산(세출)" sheetId="7" r:id="rId7"/>
  </sheets>
  <definedNames>
    <definedName name="_xlnm.Consolidate_Area" localSheetId="5">'19년 본예산(세입)'!$4:$6</definedName>
    <definedName name="_xlnm.Consolidate_Area" localSheetId="6">'19년 본예산(세출)'!$4:$6</definedName>
    <definedName name="_xlnm.Consolidate_Area" localSheetId="1">'2회추경(세입)'!$4:$6</definedName>
    <definedName name="_xlnm.Consolidate_Area" localSheetId="2">'2회추경(세출)'!$4:$6</definedName>
    <definedName name="_xlnm.Consolidate_Area" localSheetId="3">'도시재생특별회계(입출)'!$4:$6</definedName>
    <definedName name="_xlnm.Consolidate_Area" localSheetId="0">표지!$A$1:$H$39</definedName>
    <definedName name="_xlnm.Consolidate_Area" localSheetId="4">'표지 2'!$A$1:$H$39</definedName>
    <definedName name="_xlnm.Consolidate_Area">#REF!</definedName>
  </definedNames>
  <calcPr calcId="145621"/>
</workbook>
</file>

<file path=xl/calcChain.xml><?xml version="1.0" encoding="utf-8"?>
<calcChain xmlns="http://schemas.openxmlformats.org/spreadsheetml/2006/main">
  <c r="F26" i="7" l="1"/>
  <c r="F25" i="7"/>
  <c r="F24" i="7" s="1"/>
  <c r="E24" i="7"/>
  <c r="D24" i="7"/>
  <c r="C24" i="7"/>
  <c r="F20" i="7"/>
  <c r="F19" i="7"/>
  <c r="F18" i="7"/>
  <c r="F16" i="7" s="1"/>
  <c r="F17" i="7"/>
  <c r="E16" i="7"/>
  <c r="D16" i="7"/>
  <c r="C16" i="7"/>
  <c r="F15" i="7"/>
  <c r="F14" i="7"/>
  <c r="F12" i="7"/>
  <c r="F11" i="7" s="1"/>
  <c r="E11" i="7"/>
  <c r="D11" i="7"/>
  <c r="D7" i="7" s="1"/>
  <c r="C11" i="7"/>
  <c r="C7" i="7" s="1"/>
  <c r="F10" i="7"/>
  <c r="F9" i="7"/>
  <c r="F8" i="7"/>
  <c r="E8" i="7"/>
  <c r="E7" i="7" s="1"/>
  <c r="G7" i="7" s="1"/>
  <c r="D8" i="7"/>
  <c r="C8" i="7"/>
  <c r="F13" i="6"/>
  <c r="F11" i="6" s="1"/>
  <c r="F12" i="6"/>
  <c r="E11" i="6"/>
  <c r="E7" i="6" s="1"/>
  <c r="D11" i="6"/>
  <c r="D7" i="6" s="1"/>
  <c r="G7" i="6" s="1"/>
  <c r="C11" i="6"/>
  <c r="F10" i="6"/>
  <c r="F9" i="6"/>
  <c r="F8" i="6"/>
  <c r="F7" i="6" s="1"/>
  <c r="E8" i="6"/>
  <c r="D8" i="6"/>
  <c r="C8" i="6"/>
  <c r="C7" i="6"/>
  <c r="F18" i="4"/>
  <c r="F17" i="4"/>
  <c r="E16" i="4"/>
  <c r="E15" i="4" s="1"/>
  <c r="D16" i="4"/>
  <c r="D15" i="4" s="1"/>
  <c r="G15" i="4" s="1"/>
  <c r="C16" i="4"/>
  <c r="C15" i="4"/>
  <c r="F9" i="4"/>
  <c r="F8" i="4" s="1"/>
  <c r="F7" i="4" s="1"/>
  <c r="E8" i="4"/>
  <c r="D8" i="4"/>
  <c r="C8" i="4"/>
  <c r="E7" i="4"/>
  <c r="D7" i="4"/>
  <c r="C7" i="4"/>
  <c r="F12" i="3"/>
  <c r="E12" i="3"/>
  <c r="D12" i="3"/>
  <c r="C12" i="3"/>
  <c r="F11" i="3"/>
  <c r="F10" i="3" s="1"/>
  <c r="E10" i="3"/>
  <c r="D10" i="3"/>
  <c r="C10" i="3"/>
  <c r="F9" i="3"/>
  <c r="F8" i="3"/>
  <c r="E8" i="3"/>
  <c r="E7" i="3" s="1"/>
  <c r="D8" i="3"/>
  <c r="D7" i="3" s="1"/>
  <c r="C8" i="3"/>
  <c r="C7" i="3"/>
  <c r="F12" i="2"/>
  <c r="E12" i="2"/>
  <c r="D12" i="2"/>
  <c r="C12" i="2"/>
  <c r="F11" i="2"/>
  <c r="F10" i="2" s="1"/>
  <c r="E10" i="2"/>
  <c r="D10" i="2"/>
  <c r="C10" i="2"/>
  <c r="F9" i="2"/>
  <c r="F8" i="2" s="1"/>
  <c r="E8" i="2"/>
  <c r="D8" i="2"/>
  <c r="D7" i="2" s="1"/>
  <c r="G7" i="2" s="1"/>
  <c r="C8" i="2"/>
  <c r="C7" i="2" s="1"/>
  <c r="E7" i="2"/>
  <c r="F7" i="2" l="1"/>
  <c r="F7" i="7"/>
  <c r="F7" i="3"/>
  <c r="G7" i="3" s="1"/>
  <c r="F16" i="4"/>
  <c r="F15" i="4" s="1"/>
</calcChain>
</file>

<file path=xl/sharedStrings.xml><?xml version="1.0" encoding="utf-8"?>
<sst xmlns="http://schemas.openxmlformats.org/spreadsheetml/2006/main" count="148" uniqueCount="69">
  <si>
    <t xml:space="preserve">국비 신규 내시
(산림청 도시숲경관과-3580호, 2018.11.1.) </t>
  </si>
  <si>
    <t>※'18.9.7. 의왕시 사업비 확정(국토부 도시재생역량과-1076호)
※'18.11.9. 안산시 사업비 확정(국토부 도시재생역량과-1471호)
국비내시 추가 변경</t>
  </si>
  <si>
    <t>증액</t>
  </si>
  <si>
    <t>감액</t>
  </si>
  <si>
    <t>-</t>
  </si>
  <si>
    <t>합 계</t>
  </si>
  <si>
    <t>□세출</t>
  </si>
  <si>
    <t>합계</t>
  </si>
  <si>
    <t>□세입</t>
  </si>
  <si>
    <t>부서명</t>
  </si>
  <si>
    <t>환경국</t>
  </si>
  <si>
    <t>물산업지원센터 설치 운영(자체/직접)</t>
  </si>
  <si>
    <t>행복주택 건설사업 지원</t>
  </si>
  <si>
    <t>도시주택실</t>
  </si>
  <si>
    <t>비   고</t>
  </si>
  <si>
    <t>수정 의결액</t>
  </si>
  <si>
    <t>도시환경위원회</t>
  </si>
  <si>
    <t>상임위 조정액</t>
  </si>
  <si>
    <t>미세먼지대책과</t>
  </si>
  <si>
    <t>공원녹지과</t>
  </si>
  <si>
    <t>건축디자인과</t>
  </si>
  <si>
    <t>축산산림국</t>
  </si>
  <si>
    <t>행복주택과</t>
  </si>
  <si>
    <t>환경안전관리과</t>
  </si>
  <si>
    <t>수자원본부</t>
  </si>
  <si>
    <t>해외 경기도 정원 조성(자체/직접)</t>
  </si>
  <si>
    <t>행복주택 건설사업 지원</t>
  </si>
  <si>
    <t>신재생에너 지역지원사업</t>
  </si>
  <si>
    <t>도시바람길숲 조성(국비)</t>
  </si>
  <si>
    <t>공공폐수처리시설 설치지원</t>
  </si>
  <si>
    <t>축산산림국</t>
  </si>
  <si>
    <t>기후에너지정책과</t>
  </si>
  <si>
    <t>2회추경 
예산안</t>
  </si>
  <si>
    <t>(단위 : 천원)</t>
  </si>
  <si>
    <t>사업명(부기명)</t>
  </si>
  <si>
    <t>18년도 
기예산안</t>
  </si>
  <si>
    <t>예비비(자체/직접)</t>
  </si>
  <si>
    <t>도시재생특별회계</t>
  </si>
  <si>
    <t>수소충전소 설치사업</t>
  </si>
  <si>
    <t>19년도 
예산안</t>
  </si>
  <si>
    <t>기후에너지정책과</t>
  </si>
  <si>
    <t>16년도 
예산안</t>
  </si>
  <si>
    <t>국토교통부 주택기금과-8335(18.11.21)
(제2회 추경 예산안 
 미반영사업)</t>
  </si>
  <si>
    <t>국비내역 조정 내시
(한국산림복지진흥원 녹색자금관리실-2789호, (2018.11.1.))</t>
  </si>
  <si>
    <t>18년도 2회추경 예산안 계수조정</t>
  </si>
  <si>
    <t>국고보조금등
(수소충전소 설치사업)</t>
  </si>
  <si>
    <t>19년도 경기도  예산안 계수조정</t>
  </si>
  <si>
    <t>19년도 경기도 예산안 계수조정</t>
  </si>
  <si>
    <t>산림환경기능증진 자금지원(기금)</t>
  </si>
  <si>
    <t>도시바람길숲 조성(국비/지원)
 -도시바람길숲 조성</t>
  </si>
  <si>
    <t>18년도 2회 추경경기도 예산안 계수조정(특별회계)</t>
  </si>
  <si>
    <t>한강유역환경청 수질총량관리과-13521(18.11.19)</t>
  </si>
  <si>
    <t>환경부 대기환경과 -3222(2018.10.30)</t>
  </si>
  <si>
    <t>도시재생 뉴딜사업
(소규모 재생사업)(자체/지원)</t>
  </si>
  <si>
    <t>산림환경기능증진 자금지원(기금/지원)
 - 무장애 나눔길 조성</t>
  </si>
  <si>
    <t>산림환경기능증진 자금지원(기금/지원)
 - 복지시설 나눔숲 조성</t>
  </si>
  <si>
    <t>산업통상자원부 신재생에너지보급과-1192(2018.9.14)</t>
  </si>
  <si>
    <t>2019년도 경기도 예산안 수정(안)</t>
  </si>
  <si>
    <t>2018년도 제2회 추가경정예산 수정(안)</t>
  </si>
  <si>
    <t>국고보조금등
(신재생에너지 지역지원사업)</t>
  </si>
  <si>
    <t>불법전매 신고 포상금 지급(자체/직접)</t>
  </si>
  <si>
    <t>경기도 경관계획 수립용역(자체/직접)</t>
  </si>
  <si>
    <t>그린캠퍼스 실천 지원(자체/직접)</t>
  </si>
  <si>
    <t>찾아가는 에너지교실(자체/직접)</t>
  </si>
  <si>
    <t>상하수과</t>
  </si>
  <si>
    <t>상수도시설확충(자체/지원)
-급수취약지역 상수도보급)</t>
  </si>
  <si>
    <t>공공폐수처리시설 설치지원
(국비/지원)
 - 공공폐수처리시설 설치지원</t>
  </si>
  <si>
    <t>공동주택과</t>
    <phoneticPr fontId="46" type="noConversion"/>
  </si>
  <si>
    <t>도시재생 뉴딜사업(지특/지원)
(소규모 재생사업)</t>
    <phoneticPr fontId="4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</si>
</sst>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 * #,##0_ ;_ * \-#,##0_ ;_ * &quot;-&quot;_ ;_ @_ "/>
    <numFmt numFmtId="177" formatCode="&quot;?#,##0;\-&quot;&quot;?&quot;#,##0"/>
    <numFmt numFmtId="178" formatCode="&quot;?#,##0.00;\-&quot;&quot;?&quot;#,##0.00"/>
    <numFmt numFmtId="179" formatCode="&quot;RM&quot;#,##0.00_);[Red]&quot;₩&quot;\!\(&quot;RM&quot;#,##0.00&quot;₩&quot;\!\)"/>
    <numFmt numFmtId="180" formatCode="#,##0.00&quot;₩&quot;\!\ &quot;F&quot;;[Red]&quot;₩&quot;\!\-#,##0.00&quot;₩&quot;\!\ &quot;F&quot;"/>
  </numFmts>
  <fonts count="47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color rgb="FF000000"/>
      <name val="바탕체"/>
      <family val="1"/>
      <charset val="129"/>
    </font>
    <font>
      <sz val="8"/>
      <color rgb="FF000000"/>
      <name val="Arial"/>
    </font>
    <font>
      <b/>
      <sz val="12"/>
      <color rgb="FF000000"/>
      <name val="Arial"/>
    </font>
    <font>
      <sz val="10"/>
      <color rgb="FF000000"/>
      <name val="Arial"/>
    </font>
    <font>
      <sz val="12"/>
      <color rgb="FF000000"/>
      <name val="한컴바탕"/>
      <family val="1"/>
      <charset val="129"/>
    </font>
    <font>
      <sz val="12"/>
      <color rgb="FF000000"/>
      <name val="바탕체"/>
      <family val="1"/>
      <charset val="129"/>
    </font>
    <font>
      <b/>
      <sz val="18"/>
      <color rgb="FF000000"/>
      <name val="굴림체"/>
      <family val="3"/>
      <charset val="129"/>
    </font>
    <font>
      <b/>
      <sz val="12"/>
      <color rgb="FF000000"/>
      <name val="궁서체"/>
      <family val="1"/>
      <charset val="129"/>
    </font>
    <font>
      <b/>
      <sz val="11"/>
      <color rgb="FF000000"/>
      <name val="돋움"/>
      <family val="3"/>
      <charset val="129"/>
    </font>
    <font>
      <b/>
      <sz val="13"/>
      <color rgb="FF000000"/>
      <name val="궁서체"/>
      <family val="1"/>
      <charset val="129"/>
    </font>
    <font>
      <b/>
      <sz val="15"/>
      <color rgb="FF000000"/>
      <name val="한컴바탕"/>
      <family val="1"/>
      <charset val="129"/>
    </font>
    <font>
      <b/>
      <sz val="12"/>
      <color rgb="FF000000"/>
      <name val="한컴바탕"/>
      <family val="1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3"/>
      <color rgb="FF0000FF"/>
      <name val="굴림체"/>
      <family val="3"/>
      <charset val="129"/>
    </font>
    <font>
      <b/>
      <sz val="18"/>
      <color rgb="FF000000"/>
      <name val="굴림"/>
      <family val="3"/>
      <charset val="129"/>
    </font>
    <font>
      <b/>
      <sz val="14"/>
      <color rgb="FF000000"/>
      <name val="한컴바탕"/>
      <family val="1"/>
      <charset val="129"/>
    </font>
    <font>
      <sz val="14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6"/>
      <color rgb="FF000000"/>
      <name val="한컴바탕"/>
      <family val="1"/>
      <charset val="129"/>
    </font>
    <font>
      <sz val="14"/>
      <color rgb="FF000000"/>
      <name val="돋움체"/>
      <family val="3"/>
      <charset val="129"/>
    </font>
    <font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4"/>
      <color rgb="FF000000"/>
      <name val="굴림"/>
      <family val="3"/>
      <charset val="129"/>
    </font>
    <font>
      <b/>
      <sz val="22"/>
      <color rgb="FF0000FF"/>
      <name val="HY견명조"/>
      <family val="1"/>
      <charset val="129"/>
    </font>
    <font>
      <sz val="32"/>
      <color rgb="FF0000FF"/>
      <name val="HY견명조"/>
      <family val="1"/>
      <charset val="129"/>
    </font>
    <font>
      <b/>
      <sz val="1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45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176" fontId="45" fillId="0" borderId="0"/>
    <xf numFmtId="177" fontId="45" fillId="0" borderId="0"/>
    <xf numFmtId="178" fontId="45" fillId="0" borderId="0"/>
    <xf numFmtId="0" fontId="18" fillId="0" borderId="0"/>
    <xf numFmtId="179" fontId="45" fillId="0" borderId="0"/>
    <xf numFmtId="38" fontId="19" fillId="20" borderId="0"/>
    <xf numFmtId="0" fontId="20" fillId="0" borderId="10">
      <alignment horizontal="left" vertical="center"/>
    </xf>
    <xf numFmtId="0" fontId="20" fillId="0" borderId="11">
      <alignment horizontal="left" vertical="center"/>
    </xf>
    <xf numFmtId="10" fontId="19" fillId="21" borderId="12"/>
    <xf numFmtId="179" fontId="45" fillId="0" borderId="0"/>
    <xf numFmtId="0" fontId="21" fillId="0" borderId="0"/>
    <xf numFmtId="10" fontId="21" fillId="0" borderId="0"/>
    <xf numFmtId="9" fontId="45" fillId="0" borderId="0"/>
    <xf numFmtId="0" fontId="22" fillId="0" borderId="0"/>
    <xf numFmtId="176" fontId="45" fillId="0" borderId="0"/>
    <xf numFmtId="41" fontId="1" fillId="0" borderId="0">
      <alignment vertical="center"/>
    </xf>
    <xf numFmtId="176" fontId="45" fillId="0" borderId="0"/>
    <xf numFmtId="176" fontId="45" fillId="0" borderId="0"/>
    <xf numFmtId="0" fontId="45" fillId="0" borderId="0"/>
    <xf numFmtId="0" fontId="45" fillId="0" borderId="0"/>
    <xf numFmtId="176" fontId="45" fillId="0" borderId="0"/>
    <xf numFmtId="180" fontId="45" fillId="0" borderId="0"/>
    <xf numFmtId="0" fontId="23" fillId="0" borderId="0"/>
    <xf numFmtId="0" fontId="45" fillId="0" borderId="0"/>
    <xf numFmtId="41" fontId="45" fillId="0" borderId="0">
      <alignment vertical="center"/>
    </xf>
  </cellStyleXfs>
  <cellXfs count="90">
    <xf numFmtId="0" fontId="0" fillId="0" borderId="0" xfId="0" applyNumberFormat="1"/>
    <xf numFmtId="0" fontId="0" fillId="0" borderId="0" xfId="0" applyNumberFormat="1" applyAlignment="1">
      <alignment vertical="center"/>
    </xf>
    <xf numFmtId="0" fontId="24" fillId="0" borderId="0" xfId="0" applyNumberFormat="1" applyFont="1" applyAlignment="1">
      <alignment horizontal="center" vertical="center"/>
    </xf>
    <xf numFmtId="0" fontId="25" fillId="0" borderId="0" xfId="0" applyNumberFormat="1" applyFont="1" applyAlignment="1">
      <alignment horizontal="centerContinuous"/>
    </xf>
    <xf numFmtId="0" fontId="26" fillId="0" borderId="0" xfId="0" applyNumberFormat="1" applyFont="1" applyAlignment="1">
      <alignment horizontal="centerContinuous"/>
    </xf>
    <xf numFmtId="0" fontId="27" fillId="0" borderId="0" xfId="0" applyNumberFormat="1" applyFont="1" applyAlignment="1">
      <alignment horizontal="centerContinuous"/>
    </xf>
    <xf numFmtId="0" fontId="26" fillId="0" borderId="0" xfId="0" applyNumberFormat="1" applyFont="1" applyAlignment="1">
      <alignment horizontal="centerContinuous"/>
    </xf>
    <xf numFmtId="0" fontId="0" fillId="0" borderId="0" xfId="0" applyNumberFormat="1" applyAlignment="1">
      <alignment horizontal="centerContinuous"/>
    </xf>
    <xf numFmtId="0" fontId="28" fillId="0" borderId="0" xfId="0" applyNumberFormat="1" applyFont="1" applyAlignment="1">
      <alignment horizontal="centerContinuous"/>
    </xf>
    <xf numFmtId="0" fontId="22" fillId="0" borderId="0" xfId="0" applyNumberFormat="1" applyFont="1" applyAlignment="1">
      <alignment vertical="center"/>
    </xf>
    <xf numFmtId="0" fontId="29" fillId="0" borderId="0" xfId="0" applyNumberFormat="1" applyFont="1" applyAlignment="1">
      <alignment vertical="center"/>
    </xf>
    <xf numFmtId="0" fontId="30" fillId="0" borderId="0" xfId="0" applyNumberFormat="1" applyFont="1" applyAlignment="1">
      <alignment vertical="center"/>
    </xf>
    <xf numFmtId="0" fontId="29" fillId="24" borderId="0" xfId="0" applyNumberFormat="1" applyFont="1" applyFill="1" applyAlignment="1">
      <alignment vertical="center"/>
    </xf>
    <xf numFmtId="0" fontId="0" fillId="0" borderId="0" xfId="0" applyNumberFormat="1" applyAlignment="1">
      <alignment horizontal="center" vertical="center"/>
    </xf>
    <xf numFmtId="0" fontId="30" fillId="0" borderId="0" xfId="0" applyNumberFormat="1" applyFont="1" applyAlignment="1">
      <alignment horizontal="center" vertical="center" wrapText="1"/>
    </xf>
    <xf numFmtId="0" fontId="30" fillId="0" borderId="12" xfId="0" applyNumberFormat="1" applyFont="1" applyBorder="1" applyAlignment="1">
      <alignment horizontal="justify" vertical="center" wrapText="1"/>
    </xf>
    <xf numFmtId="3" fontId="30" fillId="0" borderId="12" xfId="0" applyNumberFormat="1" applyFont="1" applyBorder="1" applyAlignment="1">
      <alignment horizontal="right" vertical="center" wrapText="1"/>
    </xf>
    <xf numFmtId="3" fontId="31" fillId="25" borderId="12" xfId="0" applyNumberFormat="1" applyFont="1" applyFill="1" applyBorder="1" applyAlignment="1">
      <alignment horizontal="center" vertical="center" wrapText="1"/>
    </xf>
    <xf numFmtId="41" fontId="30" fillId="24" borderId="12" xfId="0" applyNumberFormat="1" applyFont="1" applyFill="1" applyBorder="1" applyAlignment="1">
      <alignment horizontal="right" vertical="center" shrinkToFit="1"/>
    </xf>
    <xf numFmtId="0" fontId="30" fillId="0" borderId="12" xfId="0" applyNumberFormat="1" applyFont="1" applyBorder="1" applyAlignment="1">
      <alignment horizontal="left" vertical="center" wrapText="1"/>
    </xf>
    <xf numFmtId="0" fontId="32" fillId="0" borderId="0" xfId="0" applyNumberFormat="1" applyFont="1" applyAlignment="1">
      <alignment horizontal="left" vertical="center" wrapText="1"/>
    </xf>
    <xf numFmtId="3" fontId="31" fillId="0" borderId="12" xfId="0" applyNumberFormat="1" applyFont="1" applyFill="1" applyBorder="1" applyAlignment="1">
      <alignment horizontal="center" vertical="center" wrapText="1"/>
    </xf>
    <xf numFmtId="41" fontId="31" fillId="0" borderId="12" xfId="0" applyNumberFormat="1" applyFont="1" applyFill="1" applyBorder="1" applyAlignment="1">
      <alignment horizontal="center" vertical="center" shrinkToFit="1"/>
    </xf>
    <xf numFmtId="0" fontId="32" fillId="0" borderId="0" xfId="0" applyNumberFormat="1" applyFont="1" applyAlignment="1">
      <alignment horizontal="left" vertical="center" wrapText="1"/>
    </xf>
    <xf numFmtId="0" fontId="31" fillId="22" borderId="12" xfId="0" applyNumberFormat="1" applyFont="1" applyFill="1" applyBorder="1" applyAlignment="1">
      <alignment horizontal="center" vertical="center"/>
    </xf>
    <xf numFmtId="0" fontId="33" fillId="0" borderId="0" xfId="0" applyNumberFormat="1" applyFont="1" applyAlignment="1">
      <alignment vertical="center" wrapText="1"/>
    </xf>
    <xf numFmtId="0" fontId="34" fillId="25" borderId="12" xfId="0" applyNumberFormat="1" applyFont="1" applyFill="1" applyBorder="1" applyAlignment="1">
      <alignment horizontal="center" vertical="center"/>
    </xf>
    <xf numFmtId="3" fontId="30" fillId="24" borderId="12" xfId="0" applyNumberFormat="1" applyFont="1" applyFill="1" applyBorder="1" applyAlignment="1">
      <alignment horizontal="left" vertical="center" wrapText="1"/>
    </xf>
    <xf numFmtId="3" fontId="35" fillId="24" borderId="12" xfId="0" applyNumberFormat="1" applyFont="1" applyFill="1" applyBorder="1" applyAlignment="1">
      <alignment horizontal="center" vertical="center" wrapText="1"/>
    </xf>
    <xf numFmtId="41" fontId="36" fillId="25" borderId="12" xfId="0" applyNumberFormat="1" applyFont="1" applyFill="1" applyBorder="1" applyAlignment="1">
      <alignment horizontal="center" vertical="center"/>
    </xf>
    <xf numFmtId="41" fontId="36" fillId="25" borderId="12" xfId="0" applyNumberFormat="1" applyFont="1" applyFill="1" applyBorder="1" applyAlignment="1">
      <alignment horizontal="center" vertical="center" shrinkToFit="1"/>
    </xf>
    <xf numFmtId="0" fontId="30" fillId="0" borderId="12" xfId="0" applyNumberFormat="1" applyFont="1" applyBorder="1" applyAlignment="1">
      <alignment vertical="center" wrapText="1"/>
    </xf>
    <xf numFmtId="0" fontId="30" fillId="0" borderId="0" xfId="0" applyNumberFormat="1" applyFont="1" applyBorder="1" applyAlignment="1">
      <alignment horizontal="center" vertical="center" wrapText="1"/>
    </xf>
    <xf numFmtId="0" fontId="30" fillId="0" borderId="0" xfId="0" applyNumberFormat="1" applyFont="1" applyBorder="1" applyAlignment="1">
      <alignment horizontal="justify" vertical="center" wrapText="1"/>
    </xf>
    <xf numFmtId="41" fontId="30" fillId="24" borderId="0" xfId="0" applyNumberFormat="1" applyFont="1" applyFill="1" applyBorder="1" applyAlignment="1">
      <alignment horizontal="right" vertical="center" shrinkToFit="1"/>
    </xf>
    <xf numFmtId="3" fontId="30" fillId="0" borderId="0" xfId="0" applyNumberFormat="1" applyFont="1" applyBorder="1" applyAlignment="1">
      <alignment horizontal="right" vertical="center" wrapText="1"/>
    </xf>
    <xf numFmtId="3" fontId="35" fillId="24" borderId="0" xfId="0" applyNumberFormat="1" applyFont="1" applyFill="1" applyBorder="1" applyAlignment="1">
      <alignment horizontal="center" vertical="center" wrapText="1"/>
    </xf>
    <xf numFmtId="0" fontId="31" fillId="0" borderId="12" xfId="0" applyNumberFormat="1" applyFont="1" applyFill="1" applyBorder="1" applyAlignment="1">
      <alignment horizontal="center" vertical="center"/>
    </xf>
    <xf numFmtId="0" fontId="30" fillId="0" borderId="12" xfId="0" applyNumberFormat="1" applyFont="1" applyBorder="1" applyAlignment="1">
      <alignment horizontal="center" vertical="center"/>
    </xf>
    <xf numFmtId="0" fontId="37" fillId="0" borderId="12" xfId="0" applyNumberFormat="1" applyFont="1" applyBorder="1" applyAlignment="1">
      <alignment horizontal="center" vertical="center"/>
    </xf>
    <xf numFmtId="0" fontId="34" fillId="0" borderId="12" xfId="0" applyNumberFormat="1" applyFont="1" applyFill="1" applyBorder="1" applyAlignment="1">
      <alignment horizontal="center" vertical="center"/>
    </xf>
    <xf numFmtId="41" fontId="36" fillId="0" borderId="12" xfId="0" applyNumberFormat="1" applyFont="1" applyFill="1" applyBorder="1" applyAlignment="1">
      <alignment horizontal="center" vertical="center" shrinkToFit="1"/>
    </xf>
    <xf numFmtId="0" fontId="34" fillId="25" borderId="12" xfId="0" applyNumberFormat="1" applyFont="1" applyFill="1" applyBorder="1" applyAlignment="1">
      <alignment horizontal="center" vertical="center" wrapText="1"/>
    </xf>
    <xf numFmtId="0" fontId="30" fillId="0" borderId="0" xfId="0" applyNumberFormat="1" applyFont="1" applyBorder="1" applyAlignment="1">
      <alignment vertical="center" wrapText="1"/>
    </xf>
    <xf numFmtId="0" fontId="29" fillId="24" borderId="0" xfId="0" applyNumberFormat="1" applyFont="1" applyFill="1" applyBorder="1" applyAlignment="1">
      <alignment vertical="center"/>
    </xf>
    <xf numFmtId="3" fontId="30" fillId="24" borderId="0" xfId="0" applyNumberFormat="1" applyFont="1" applyFill="1" applyBorder="1" applyAlignment="1">
      <alignment horizontal="left" vertical="center" wrapText="1"/>
    </xf>
    <xf numFmtId="41" fontId="30" fillId="0" borderId="12" xfId="0" applyNumberFormat="1" applyFont="1" applyBorder="1" applyAlignment="1">
      <alignment horizontal="center" vertical="center"/>
    </xf>
    <xf numFmtId="0" fontId="30" fillId="0" borderId="12" xfId="0" applyNumberFormat="1" applyFont="1" applyBorder="1" applyAlignment="1">
      <alignment horizontal="center" vertical="center" wrapText="1"/>
    </xf>
    <xf numFmtId="0" fontId="30" fillId="0" borderId="12" xfId="0" applyNumberFormat="1" applyFont="1" applyBorder="1" applyAlignment="1">
      <alignment horizontal="center" vertical="center" wrapText="1"/>
    </xf>
    <xf numFmtId="0" fontId="30" fillId="0" borderId="12" xfId="0" applyNumberFormat="1" applyFont="1" applyBorder="1" applyAlignment="1">
      <alignment horizontal="center" vertical="center" wrapText="1"/>
    </xf>
    <xf numFmtId="41" fontId="36" fillId="0" borderId="12" xfId="0" applyNumberFormat="1" applyFont="1" applyFill="1" applyBorder="1" applyAlignment="1">
      <alignment horizontal="center" vertical="center"/>
    </xf>
    <xf numFmtId="0" fontId="30" fillId="0" borderId="12" xfId="0" applyNumberFormat="1" applyFont="1" applyFill="1" applyBorder="1" applyAlignment="1">
      <alignment horizontal="left" vertical="center"/>
    </xf>
    <xf numFmtId="3" fontId="0" fillId="0" borderId="12" xfId="0" applyNumberFormat="1" applyFont="1" applyBorder="1" applyAlignment="1">
      <alignment horizontal="right" vertical="center" wrapText="1"/>
    </xf>
    <xf numFmtId="41" fontId="26" fillId="25" borderId="12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Border="1" applyAlignment="1">
      <alignment horizontal="justify" vertical="center" wrapText="1"/>
    </xf>
    <xf numFmtId="0" fontId="29" fillId="24" borderId="12" xfId="0" applyNumberFormat="1" applyFont="1" applyFill="1" applyBorder="1" applyAlignment="1">
      <alignment vertical="center"/>
    </xf>
    <xf numFmtId="0" fontId="38" fillId="0" borderId="12" xfId="0" applyNumberFormat="1" applyFont="1" applyFill="1" applyBorder="1" applyAlignment="1">
      <alignment horizontal="center" vertical="center" wrapText="1"/>
    </xf>
    <xf numFmtId="0" fontId="30" fillId="0" borderId="12" xfId="0" applyNumberFormat="1" applyFont="1" applyBorder="1" applyAlignment="1">
      <alignment horizontal="center" vertical="center" wrapText="1"/>
    </xf>
    <xf numFmtId="0" fontId="39" fillId="0" borderId="12" xfId="0" applyNumberFormat="1" applyFont="1" applyBorder="1" applyAlignment="1">
      <alignment vertical="center" wrapText="1"/>
    </xf>
    <xf numFmtId="0" fontId="39" fillId="0" borderId="12" xfId="0" applyNumberFormat="1" applyFont="1" applyBorder="1" applyAlignment="1">
      <alignment horizontal="justify" vertical="center" wrapText="1"/>
    </xf>
    <xf numFmtId="41" fontId="39" fillId="24" borderId="12" xfId="0" applyNumberFormat="1" applyFont="1" applyFill="1" applyBorder="1" applyAlignment="1">
      <alignment horizontal="right" vertical="center" shrinkToFit="1"/>
    </xf>
    <xf numFmtId="3" fontId="39" fillId="0" borderId="12" xfId="0" applyNumberFormat="1" applyFont="1" applyBorder="1" applyAlignment="1">
      <alignment horizontal="right" vertical="center" shrinkToFit="1"/>
    </xf>
    <xf numFmtId="3" fontId="39" fillId="24" borderId="12" xfId="0" applyNumberFormat="1" applyFont="1" applyFill="1" applyBorder="1" applyAlignment="1">
      <alignment horizontal="left" vertical="center" wrapText="1"/>
    </xf>
    <xf numFmtId="3" fontId="39" fillId="0" borderId="12" xfId="0" applyNumberFormat="1" applyFont="1" applyBorder="1" applyAlignment="1">
      <alignment horizontal="right" vertical="center" wrapText="1"/>
    </xf>
    <xf numFmtId="0" fontId="39" fillId="0" borderId="12" xfId="0" applyNumberFormat="1" applyFont="1" applyBorder="1" applyAlignment="1">
      <alignment horizontal="left" vertical="center" wrapText="1"/>
    </xf>
    <xf numFmtId="3" fontId="40" fillId="0" borderId="12" xfId="0" applyNumberFormat="1" applyFont="1" applyBorder="1" applyAlignment="1">
      <alignment horizontal="right" vertical="center" wrapText="1"/>
    </xf>
    <xf numFmtId="3" fontId="39" fillId="24" borderId="12" xfId="0" applyNumberFormat="1" applyFont="1" applyFill="1" applyBorder="1" applyAlignment="1">
      <alignment horizontal="center" vertical="center" wrapText="1"/>
    </xf>
    <xf numFmtId="41" fontId="31" fillId="24" borderId="12" xfId="0" applyNumberFormat="1" applyFont="1" applyFill="1" applyBorder="1" applyAlignment="1">
      <alignment horizontal="right" vertical="center" shrinkToFit="1"/>
    </xf>
    <xf numFmtId="41" fontId="31" fillId="0" borderId="12" xfId="0" applyNumberFormat="1" applyFont="1" applyFill="1" applyBorder="1" applyAlignment="1">
      <alignment horizontal="right" vertical="center" shrinkToFit="1"/>
    </xf>
    <xf numFmtId="0" fontId="1" fillId="0" borderId="12" xfId="0" applyNumberFormat="1" applyFont="1" applyFill="1" applyBorder="1" applyAlignment="1" applyProtection="1">
      <alignment vertical="center" shrinkToFit="1"/>
    </xf>
    <xf numFmtId="41" fontId="1" fillId="0" borderId="12" xfId="66" applyNumberFormat="1" applyFont="1" applyFill="1" applyBorder="1" applyAlignment="1" applyProtection="1">
      <alignment vertical="center" shrinkToFit="1"/>
    </xf>
    <xf numFmtId="41" fontId="1" fillId="0" borderId="12" xfId="0" applyNumberFormat="1" applyFont="1" applyFill="1" applyBorder="1" applyAlignment="1" applyProtection="1">
      <alignment vertical="center" shrinkToFit="1"/>
    </xf>
    <xf numFmtId="0" fontId="1" fillId="0" borderId="12" xfId="0" applyNumberFormat="1" applyFont="1" applyFill="1" applyBorder="1" applyAlignment="1" applyProtection="1">
      <alignment vertical="center" wrapText="1" shrinkToFit="1"/>
    </xf>
    <xf numFmtId="0" fontId="1" fillId="0" borderId="12" xfId="0" applyNumberFormat="1" applyFont="1" applyFill="1" applyBorder="1" applyAlignment="1" applyProtection="1">
      <alignment vertical="center"/>
    </xf>
    <xf numFmtId="41" fontId="1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 wrapText="1"/>
    </xf>
    <xf numFmtId="41" fontId="44" fillId="25" borderId="12" xfId="0" applyNumberFormat="1" applyFont="1" applyFill="1" applyBorder="1" applyAlignment="1" applyProtection="1">
      <alignment horizontal="center" vertical="center" shrinkToFit="1"/>
    </xf>
    <xf numFmtId="41" fontId="44" fillId="25" borderId="12" xfId="0" applyNumberFormat="1" applyFont="1" applyFill="1" applyBorder="1" applyAlignment="1">
      <alignment horizontal="center" vertical="center" shrinkToFit="1"/>
    </xf>
    <xf numFmtId="41" fontId="31" fillId="0" borderId="12" xfId="0" applyNumberFormat="1" applyFont="1" applyFill="1" applyBorder="1" applyAlignment="1">
      <alignment horizontal="center" vertical="center"/>
    </xf>
    <xf numFmtId="41" fontId="44" fillId="0" borderId="12" xfId="0" applyNumberFormat="1" applyFont="1" applyFill="1" applyBorder="1" applyAlignment="1">
      <alignment horizontal="center" vertical="center"/>
    </xf>
    <xf numFmtId="0" fontId="39" fillId="0" borderId="12" xfId="0" applyNumberFormat="1" applyFont="1" applyBorder="1" applyAlignment="1">
      <alignment horizontal="justify" vertical="center" wrapText="1"/>
    </xf>
    <xf numFmtId="0" fontId="30" fillId="0" borderId="12" xfId="0" applyNumberFormat="1" applyFont="1" applyBorder="1" applyAlignment="1">
      <alignment horizontal="justify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2" fillId="0" borderId="0" xfId="0" applyNumberFormat="1" applyFont="1" applyFill="1" applyBorder="1" applyAlignment="1" applyProtection="1">
      <alignment horizontal="center" vertical="center" wrapText="1"/>
    </xf>
    <xf numFmtId="0" fontId="41" fillId="0" borderId="0" xfId="0" applyNumberFormat="1" applyFont="1" applyAlignment="1">
      <alignment horizontal="center" vertical="center" wrapText="1"/>
    </xf>
    <xf numFmtId="0" fontId="31" fillId="22" borderId="12" xfId="0" applyNumberFormat="1" applyFont="1" applyFill="1" applyBorder="1" applyAlignment="1">
      <alignment horizontal="center" vertical="center"/>
    </xf>
    <xf numFmtId="0" fontId="30" fillId="0" borderId="12" xfId="0" applyNumberFormat="1" applyFont="1" applyBorder="1" applyAlignment="1"/>
    <xf numFmtId="0" fontId="31" fillId="22" borderId="12" xfId="0" applyNumberFormat="1" applyFont="1" applyFill="1" applyBorder="1" applyAlignment="1">
      <alignment horizontal="center" vertical="center" wrapText="1"/>
    </xf>
    <xf numFmtId="0" fontId="30" fillId="0" borderId="12" xfId="0" applyNumberFormat="1" applyFont="1" applyBorder="1" applyAlignment="1">
      <alignment horizontal="center"/>
    </xf>
    <xf numFmtId="0" fontId="30" fillId="0" borderId="12" xfId="0" applyNumberFormat="1" applyFont="1" applyBorder="1" applyAlignment="1">
      <alignment horizontal="center" vertical="center" wrapText="1"/>
    </xf>
  </cellXfs>
  <cellStyles count="67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Comma [0]_ SG&amp;A Bridge " xfId="43"/>
    <cellStyle name="Comma_ SG&amp;A Bridge " xfId="44"/>
    <cellStyle name="Currency [0]_ SG&amp;A Bridge " xfId="45"/>
    <cellStyle name="Currency_ SG&amp;A Bridge " xfId="46"/>
    <cellStyle name="Grey" xfId="47"/>
    <cellStyle name="Header1" xfId="48"/>
    <cellStyle name="Header2" xfId="49"/>
    <cellStyle name="Input [yellow]" xfId="50"/>
    <cellStyle name="Normal - Style1" xfId="51"/>
    <cellStyle name="Normal_ SG&amp;A Bridge " xfId="52"/>
    <cellStyle name="Percent [2]" xfId="53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백분율 2" xfId="54"/>
    <cellStyle name="보통 2" xfId="29"/>
    <cellStyle name="뷭?_BOOKSHIP" xfId="55"/>
    <cellStyle name="설명 텍스트 2" xfId="30"/>
    <cellStyle name="셀 확인 2" xfId="31"/>
    <cellStyle name="쉼표 [0]" xfId="66" builtinId="6"/>
    <cellStyle name="쉼표 [0] 10" xfId="42"/>
    <cellStyle name="쉼표 [0] 10 2" xfId="56"/>
    <cellStyle name="쉼표 [0] 10 3" xfId="57"/>
    <cellStyle name="쉼표 [0] 2" xfId="58"/>
    <cellStyle name="쉼표 [0] 2 2 2" xfId="59"/>
    <cellStyle name="쉼표 [0] 2 3" xfId="60"/>
    <cellStyle name="쉼표 [0] 2 3 2" xfId="61"/>
    <cellStyle name="쉼표 [0] 4" xfId="62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콤마 [0]_1202" xfId="63"/>
    <cellStyle name="콤마_1202" xfId="64"/>
    <cellStyle name="표준" xfId="0" builtinId="0"/>
    <cellStyle name="표준 2 2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14</xdr:row>
      <xdr:rowOff>133350</xdr:rowOff>
    </xdr:from>
    <xdr:to>
      <xdr:col>4</xdr:col>
      <xdr:colOff>1276350</xdr:colOff>
      <xdr:row>22</xdr:row>
      <xdr:rowOff>47625</xdr:rowOff>
    </xdr:to>
    <xdr:pic>
      <xdr:nvPicPr>
        <xdr:cNvPr id="2" name="그림 0"/>
        <xdr:cNvPicPr/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866900" y="3990975"/>
          <a:ext cx="2457450" cy="12858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11</xdr:row>
      <xdr:rowOff>9525</xdr:rowOff>
    </xdr:from>
    <xdr:to>
      <xdr:col>4</xdr:col>
      <xdr:colOff>1647825</xdr:colOff>
      <xdr:row>20</xdr:row>
      <xdr:rowOff>85725</xdr:rowOff>
    </xdr:to>
    <xdr:pic>
      <xdr:nvPicPr>
        <xdr:cNvPr id="2" name="그림 0"/>
        <xdr:cNvPicPr/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943100" y="3162300"/>
          <a:ext cx="2752725" cy="17716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topLeftCell="A7" zoomScaleSheetLayoutView="100" workbookViewId="0">
      <selection activeCell="E28" sqref="E28"/>
    </sheetView>
  </sheetViews>
  <sheetFormatPr defaultRowHeight="13.5" x14ac:dyDescent="0.15"/>
  <cols>
    <col min="5" max="5" width="35.88671875" customWidth="1"/>
    <col min="6" max="6" width="0.109375" customWidth="1"/>
    <col min="7" max="7" width="8.88671875" hidden="1" customWidth="1"/>
    <col min="8" max="8" width="13.5546875" hidden="1" customWidth="1"/>
  </cols>
  <sheetData>
    <row r="1" spans="1:8" ht="27" customHeight="1" x14ac:dyDescent="0.15"/>
    <row r="2" spans="1:8" ht="27" customHeight="1" x14ac:dyDescent="0.15"/>
    <row r="3" spans="1:8" ht="27" customHeight="1" x14ac:dyDescent="0.15"/>
    <row r="4" spans="1:8" ht="27" customHeight="1" x14ac:dyDescent="0.15"/>
    <row r="5" spans="1:8" ht="14.25" x14ac:dyDescent="0.15">
      <c r="A5" s="3"/>
      <c r="B5" s="4"/>
      <c r="C5" s="4"/>
      <c r="D5" s="4"/>
      <c r="E5" s="4"/>
      <c r="F5" s="4"/>
      <c r="G5" s="4"/>
      <c r="H5" s="4"/>
    </row>
    <row r="6" spans="1:8" ht="16.5" x14ac:dyDescent="0.2">
      <c r="A6" s="5"/>
      <c r="B6" s="4"/>
      <c r="C6" s="4"/>
      <c r="D6" s="4"/>
      <c r="E6" s="4"/>
      <c r="F6" s="4"/>
      <c r="G6" s="6"/>
      <c r="H6" s="6"/>
    </row>
    <row r="7" spans="1:8" ht="34.5" customHeight="1" x14ac:dyDescent="0.15">
      <c r="A7" s="83" t="s">
        <v>58</v>
      </c>
      <c r="B7" s="83"/>
      <c r="C7" s="83"/>
      <c r="D7" s="83"/>
      <c r="E7" s="83"/>
      <c r="F7" s="7"/>
      <c r="G7" s="7"/>
      <c r="H7" s="7"/>
    </row>
    <row r="8" spans="1:8" ht="19.5" x14ac:dyDescent="0.25">
      <c r="A8" s="8"/>
      <c r="B8" s="7"/>
      <c r="C8" s="7"/>
      <c r="D8" s="7"/>
      <c r="E8" s="7"/>
      <c r="F8" s="7"/>
      <c r="G8" s="7"/>
      <c r="H8" s="7"/>
    </row>
    <row r="9" spans="1:8" ht="19.5" x14ac:dyDescent="0.25">
      <c r="A9" s="8"/>
      <c r="B9" s="7"/>
      <c r="C9" s="7"/>
      <c r="D9" s="7"/>
      <c r="E9" s="7"/>
      <c r="F9" s="7"/>
      <c r="G9" s="7"/>
      <c r="H9" s="7"/>
    </row>
    <row r="10" spans="1:8" ht="19.5" x14ac:dyDescent="0.25">
      <c r="A10" s="8"/>
      <c r="B10" s="7"/>
      <c r="C10" s="7"/>
      <c r="D10" s="7"/>
      <c r="E10" s="7"/>
      <c r="F10" s="7"/>
      <c r="G10" s="7"/>
      <c r="H10" s="7"/>
    </row>
    <row r="11" spans="1:8" ht="19.5" x14ac:dyDescent="0.25">
      <c r="A11" s="8"/>
      <c r="B11" s="7"/>
      <c r="C11" s="7"/>
      <c r="D11" s="7"/>
      <c r="E11" s="7"/>
      <c r="F11" s="7"/>
      <c r="G11" s="7"/>
      <c r="H11" s="7"/>
    </row>
    <row r="12" spans="1:8" ht="19.5" x14ac:dyDescent="0.25">
      <c r="A12" s="8"/>
      <c r="B12" s="7"/>
      <c r="C12" s="7"/>
      <c r="D12" s="7"/>
      <c r="E12" s="7"/>
      <c r="F12" s="7"/>
      <c r="G12" s="7"/>
      <c r="H12" s="7"/>
    </row>
    <row r="13" spans="1:8" ht="19.5" x14ac:dyDescent="0.25">
      <c r="A13" s="8"/>
      <c r="B13" s="7"/>
      <c r="C13" s="7"/>
      <c r="D13" s="7"/>
      <c r="E13" s="7"/>
      <c r="F13" s="7"/>
      <c r="G13" s="7"/>
      <c r="H13" s="7"/>
    </row>
    <row r="14" spans="1:8" x14ac:dyDescent="0.15">
      <c r="A14" s="7"/>
      <c r="B14" s="7"/>
      <c r="C14" s="7"/>
      <c r="D14" s="7"/>
      <c r="E14" s="7"/>
      <c r="F14" s="7"/>
      <c r="G14" s="7"/>
      <c r="H14" s="7"/>
    </row>
    <row r="15" spans="1:8" x14ac:dyDescent="0.15">
      <c r="A15" s="7"/>
      <c r="B15" s="7"/>
      <c r="C15" s="7"/>
      <c r="D15" s="7"/>
      <c r="E15" s="7"/>
      <c r="F15" s="7"/>
      <c r="G15" s="7"/>
      <c r="H15" s="7"/>
    </row>
    <row r="16" spans="1:8" x14ac:dyDescent="0.15">
      <c r="A16" s="7"/>
      <c r="B16" s="7"/>
      <c r="C16" s="7"/>
      <c r="D16" s="7"/>
      <c r="E16" s="7"/>
      <c r="F16" s="7"/>
      <c r="G16" s="7"/>
      <c r="H16" s="7"/>
    </row>
    <row r="17" spans="1:8" x14ac:dyDescent="0.15">
      <c r="A17" s="7"/>
      <c r="B17" s="7"/>
      <c r="C17" s="7"/>
      <c r="E17" s="7"/>
      <c r="F17" s="7"/>
      <c r="G17" s="7"/>
      <c r="H17" s="7"/>
    </row>
    <row r="18" spans="1:8" x14ac:dyDescent="0.15">
      <c r="A18" s="7"/>
      <c r="B18" s="7"/>
      <c r="C18" s="7"/>
      <c r="D18" s="7"/>
      <c r="E18" s="7"/>
      <c r="F18" s="7"/>
      <c r="G18" s="7"/>
      <c r="H18" s="7"/>
    </row>
    <row r="19" spans="1:8" x14ac:dyDescent="0.15">
      <c r="A19" s="7"/>
      <c r="B19" s="7"/>
      <c r="C19" s="7"/>
      <c r="D19" s="7"/>
      <c r="E19" s="7"/>
      <c r="F19" s="7"/>
      <c r="G19" s="7"/>
      <c r="H19" s="7"/>
    </row>
    <row r="20" spans="1:8" x14ac:dyDescent="0.15">
      <c r="A20" s="7"/>
      <c r="B20" s="7"/>
      <c r="C20" s="7"/>
      <c r="D20" s="7"/>
      <c r="E20" s="7"/>
      <c r="F20" s="7"/>
      <c r="G20" s="7"/>
      <c r="H20" s="7"/>
    </row>
    <row r="21" spans="1:8" x14ac:dyDescent="0.15">
      <c r="A21" s="7"/>
      <c r="B21" s="7"/>
      <c r="C21" s="7"/>
      <c r="D21" s="7"/>
      <c r="E21" s="7"/>
      <c r="F21" s="7"/>
      <c r="G21" s="7"/>
      <c r="H21" s="7"/>
    </row>
    <row r="22" spans="1:8" x14ac:dyDescent="0.15">
      <c r="A22" s="7"/>
      <c r="B22" s="7"/>
      <c r="C22" s="7"/>
      <c r="D22" s="7"/>
      <c r="E22" s="7"/>
      <c r="F22" s="7"/>
      <c r="G22" s="7"/>
      <c r="H22" s="7"/>
    </row>
    <row r="23" spans="1:8" x14ac:dyDescent="0.15">
      <c r="A23" s="7"/>
      <c r="B23" s="7"/>
      <c r="C23" s="7"/>
      <c r="D23" s="7"/>
      <c r="E23" s="7"/>
      <c r="F23" s="7"/>
      <c r="G23" s="7"/>
      <c r="H23" s="7"/>
    </row>
    <row r="24" spans="1:8" x14ac:dyDescent="0.15">
      <c r="A24" s="7"/>
      <c r="B24" s="7"/>
      <c r="C24" s="7"/>
      <c r="D24" s="7"/>
      <c r="E24" s="7"/>
      <c r="F24" s="7"/>
      <c r="G24" s="7"/>
      <c r="H24" s="7"/>
    </row>
    <row r="25" spans="1:8" x14ac:dyDescent="0.15">
      <c r="A25" s="7"/>
      <c r="B25" s="7"/>
      <c r="C25" s="7"/>
      <c r="D25" s="7"/>
      <c r="E25" s="7"/>
      <c r="F25" s="7"/>
      <c r="G25" s="7"/>
      <c r="H25" s="7"/>
    </row>
    <row r="26" spans="1:8" x14ac:dyDescent="0.15">
      <c r="A26" s="7"/>
      <c r="B26" s="7"/>
      <c r="C26" s="7"/>
      <c r="D26" s="7"/>
      <c r="E26" s="7"/>
      <c r="F26" s="7"/>
      <c r="G26" s="7"/>
      <c r="H26" s="7"/>
    </row>
    <row r="27" spans="1:8" x14ac:dyDescent="0.15">
      <c r="A27" s="7"/>
      <c r="B27" s="7"/>
      <c r="C27" s="7"/>
      <c r="D27" s="7"/>
      <c r="E27" s="7"/>
      <c r="F27" s="7"/>
      <c r="G27" s="7"/>
      <c r="H27" s="7"/>
    </row>
    <row r="28" spans="1:8" x14ac:dyDescent="0.15">
      <c r="A28" s="7"/>
      <c r="B28" s="7"/>
      <c r="C28" s="7"/>
      <c r="D28" s="7"/>
      <c r="E28" s="7"/>
      <c r="F28" s="7"/>
      <c r="G28" s="7"/>
      <c r="H28" s="7"/>
    </row>
    <row r="29" spans="1:8" x14ac:dyDescent="0.15">
      <c r="A29" s="7"/>
      <c r="B29" s="7"/>
      <c r="C29" s="7"/>
      <c r="D29" s="7"/>
      <c r="E29" s="7"/>
      <c r="F29" s="7"/>
      <c r="G29" s="7"/>
      <c r="H29" s="7"/>
    </row>
    <row r="30" spans="1:8" x14ac:dyDescent="0.15">
      <c r="A30" s="7"/>
      <c r="B30" s="7"/>
      <c r="C30" s="7"/>
      <c r="D30" s="7"/>
      <c r="E30" s="7"/>
      <c r="F30" s="7"/>
      <c r="G30" s="7"/>
      <c r="H30" s="7"/>
    </row>
    <row r="31" spans="1:8" x14ac:dyDescent="0.15">
      <c r="A31" s="7"/>
      <c r="B31" s="7"/>
      <c r="C31" s="7"/>
      <c r="D31" s="7"/>
      <c r="E31" s="7"/>
      <c r="F31" s="7"/>
      <c r="G31" s="7"/>
      <c r="H31" s="7"/>
    </row>
    <row r="32" spans="1:8" x14ac:dyDescent="0.15">
      <c r="A32" s="7"/>
      <c r="B32" s="7"/>
      <c r="C32" s="7"/>
      <c r="D32" s="7"/>
      <c r="E32" s="7"/>
      <c r="F32" s="7"/>
      <c r="G32" s="7"/>
      <c r="H32" s="7"/>
    </row>
    <row r="33" spans="1:8" x14ac:dyDescent="0.15">
      <c r="A33" s="7"/>
      <c r="B33" s="7"/>
      <c r="C33" s="7"/>
      <c r="D33" s="7"/>
      <c r="E33" s="7"/>
      <c r="F33" s="7"/>
      <c r="G33" s="7"/>
      <c r="H33" s="7"/>
    </row>
    <row r="34" spans="1:8" x14ac:dyDescent="0.15">
      <c r="A34" s="7"/>
      <c r="B34" s="7"/>
      <c r="C34" s="7"/>
      <c r="D34" s="7"/>
      <c r="E34" s="7"/>
      <c r="F34" s="7"/>
      <c r="G34" s="7"/>
      <c r="H34" s="7"/>
    </row>
    <row r="35" spans="1:8" x14ac:dyDescent="0.15">
      <c r="A35" s="7"/>
      <c r="B35" s="7"/>
      <c r="C35" s="7"/>
      <c r="D35" s="7"/>
      <c r="E35" s="7"/>
      <c r="F35" s="7"/>
      <c r="G35" s="7"/>
      <c r="H35" s="7"/>
    </row>
    <row r="36" spans="1:8" x14ac:dyDescent="0.15">
      <c r="A36" s="7"/>
      <c r="B36" s="7"/>
      <c r="C36" s="7"/>
      <c r="D36" s="7"/>
      <c r="E36" s="7"/>
      <c r="F36" s="7"/>
      <c r="G36" s="7"/>
      <c r="H36" s="7"/>
    </row>
    <row r="37" spans="1:8" ht="40.5" x14ac:dyDescent="0.15">
      <c r="A37" s="82" t="s">
        <v>16</v>
      </c>
      <c r="B37" s="82"/>
      <c r="C37" s="82"/>
      <c r="D37" s="82"/>
      <c r="E37" s="82"/>
      <c r="F37" s="7"/>
      <c r="G37" s="7"/>
      <c r="H37" s="7"/>
    </row>
    <row r="38" spans="1:8" x14ac:dyDescent="0.15">
      <c r="A38" s="7"/>
      <c r="B38" s="7"/>
      <c r="C38" s="7"/>
      <c r="D38" s="7"/>
      <c r="E38" s="7"/>
      <c r="F38" s="7"/>
      <c r="G38" s="7"/>
      <c r="H38" s="7"/>
    </row>
    <row r="39" spans="1:8" x14ac:dyDescent="0.15">
      <c r="A39" s="7"/>
      <c r="B39" s="7"/>
      <c r="C39" s="7"/>
      <c r="D39" s="7"/>
      <c r="E39" s="7"/>
      <c r="F39" s="7"/>
      <c r="G39" s="7"/>
      <c r="H39" s="7"/>
    </row>
    <row r="40" spans="1:8" x14ac:dyDescent="0.15">
      <c r="A40" s="7"/>
      <c r="B40" s="7"/>
      <c r="C40" s="7"/>
      <c r="D40" s="7"/>
      <c r="E40" s="7"/>
      <c r="F40" s="7"/>
      <c r="G40" s="7"/>
      <c r="H40" s="7"/>
    </row>
  </sheetData>
  <mergeCells count="2">
    <mergeCell ref="A37:E37"/>
    <mergeCell ref="A7:E7"/>
  </mergeCells>
  <phoneticPr fontId="46" type="noConversion"/>
  <pageMargins left="0.52" right="0.63" top="1" bottom="1" header="0.5" footer="0.5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9"/>
  <sheetViews>
    <sheetView showGridLines="0" showOutlineSymbols="0" view="pageBreakPreview" zoomScale="85" zoomScaleSheetLayoutView="85" workbookViewId="0">
      <pane ySplit="6" topLeftCell="A7" activePane="bottomLeft" state="frozen"/>
      <selection pane="bottomLeft" activeCell="E9" sqref="E9"/>
    </sheetView>
  </sheetViews>
  <sheetFormatPr defaultRowHeight="13.5" x14ac:dyDescent="0.1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44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3" t="s">
        <v>8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32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9" customFormat="1" ht="46.5" customHeight="1" x14ac:dyDescent="0.15">
      <c r="A7" s="39" t="s">
        <v>5</v>
      </c>
      <c r="B7" s="37"/>
      <c r="C7" s="22">
        <f>C8+C10</f>
        <v>47073210</v>
      </c>
      <c r="D7" s="68">
        <f>D8+D10</f>
        <v>-673000</v>
      </c>
      <c r="E7" s="68">
        <f>E8+E10</f>
        <v>15072281</v>
      </c>
      <c r="F7" s="22">
        <f>SUM(C7:E7)</f>
        <v>61472491</v>
      </c>
      <c r="G7" s="46">
        <f>D7+E7</f>
        <v>14399281</v>
      </c>
    </row>
    <row r="8" spans="1:7" s="10" customFormat="1" ht="47.25" customHeight="1" x14ac:dyDescent="0.15">
      <c r="A8" s="26" t="s">
        <v>13</v>
      </c>
      <c r="B8" s="26"/>
      <c r="C8" s="30">
        <f>C9</f>
        <v>31115210</v>
      </c>
      <c r="D8" s="30">
        <f>D9</f>
        <v>0</v>
      </c>
      <c r="E8" s="30">
        <f>E9</f>
        <v>15072281</v>
      </c>
      <c r="F8" s="30">
        <f>F9</f>
        <v>46187491</v>
      </c>
      <c r="G8" s="17"/>
    </row>
    <row r="9" spans="1:7" s="10" customFormat="1" ht="69" customHeight="1" x14ac:dyDescent="0.15">
      <c r="A9" s="58" t="s">
        <v>22</v>
      </c>
      <c r="B9" s="59" t="s">
        <v>26</v>
      </c>
      <c r="C9" s="60">
        <v>31115210</v>
      </c>
      <c r="D9" s="60">
        <v>0</v>
      </c>
      <c r="E9" s="61">
        <v>15072281</v>
      </c>
      <c r="F9" s="61">
        <f>SUM(C9:E9)</f>
        <v>46187491</v>
      </c>
      <c r="G9" s="62" t="s">
        <v>42</v>
      </c>
    </row>
    <row r="10" spans="1:7" s="10" customFormat="1" ht="47.25" customHeight="1" x14ac:dyDescent="0.15">
      <c r="A10" s="26" t="s">
        <v>10</v>
      </c>
      <c r="B10" s="26"/>
      <c r="C10" s="30">
        <f>SUM(C11)</f>
        <v>15958000</v>
      </c>
      <c r="D10" s="30">
        <f>SUM(D11)</f>
        <v>-673000</v>
      </c>
      <c r="E10" s="30">
        <f>SUM(E11)</f>
        <v>0</v>
      </c>
      <c r="F10" s="30">
        <f>SUM(F11)</f>
        <v>15285000</v>
      </c>
      <c r="G10" s="17"/>
    </row>
    <row r="11" spans="1:7" s="12" customFormat="1" ht="47.25" customHeight="1" x14ac:dyDescent="0.15">
      <c r="A11" s="58" t="s">
        <v>23</v>
      </c>
      <c r="B11" s="59" t="s">
        <v>29</v>
      </c>
      <c r="C11" s="60">
        <v>15958000</v>
      </c>
      <c r="D11" s="60">
        <v>-673000</v>
      </c>
      <c r="E11" s="63"/>
      <c r="F11" s="63">
        <f>SUM(C11+D11)</f>
        <v>15285000</v>
      </c>
      <c r="G11" s="62" t="s">
        <v>51</v>
      </c>
    </row>
    <row r="12" spans="1:7" s="10" customFormat="1" ht="47.25" customHeight="1" x14ac:dyDescent="0.15">
      <c r="A12" s="26"/>
      <c r="B12" s="26"/>
      <c r="C12" s="30">
        <f>SUM(C13:C16)</f>
        <v>0</v>
      </c>
      <c r="D12" s="30">
        <f>SUM(D13:D16)</f>
        <v>0</v>
      </c>
      <c r="E12" s="30">
        <f>SUM(E13:E16)</f>
        <v>0</v>
      </c>
      <c r="F12" s="30">
        <f>SUM(F13:F16)</f>
        <v>0</v>
      </c>
      <c r="G12" s="17"/>
    </row>
    <row r="13" spans="1:7" s="12" customFormat="1" ht="47.25" customHeight="1" x14ac:dyDescent="0.15">
      <c r="A13" s="31"/>
      <c r="B13" s="54"/>
      <c r="C13" s="18"/>
      <c r="D13" s="18"/>
      <c r="E13" s="16"/>
      <c r="F13" s="16"/>
      <c r="G13" s="27"/>
    </row>
    <row r="14" spans="1:7" s="12" customFormat="1" ht="47.25" customHeight="1" x14ac:dyDescent="0.15">
      <c r="A14" s="31"/>
      <c r="B14" s="15"/>
      <c r="C14" s="18"/>
      <c r="D14" s="18"/>
      <c r="E14" s="18"/>
      <c r="F14" s="16"/>
      <c r="G14" s="27"/>
    </row>
    <row r="15" spans="1:7" s="12" customFormat="1" ht="47.25" customHeight="1" x14ac:dyDescent="0.15">
      <c r="A15" s="31"/>
      <c r="B15" s="15"/>
      <c r="C15" s="18"/>
      <c r="D15" s="18"/>
      <c r="E15" s="18"/>
      <c r="F15" s="16"/>
      <c r="G15" s="27"/>
    </row>
    <row r="16" spans="1:7" s="12" customFormat="1" ht="47.25" customHeight="1" x14ac:dyDescent="0.15">
      <c r="A16" s="31"/>
      <c r="B16" s="15"/>
      <c r="C16" s="18"/>
      <c r="D16" s="18"/>
      <c r="E16" s="18"/>
      <c r="F16" s="16"/>
      <c r="G16" s="27"/>
    </row>
    <row r="17" spans="1:7" s="12" customFormat="1" ht="47.25" customHeight="1" x14ac:dyDescent="0.15">
      <c r="A17" s="31"/>
      <c r="B17" s="15"/>
      <c r="C17" s="18"/>
      <c r="D17" s="18"/>
      <c r="E17" s="18"/>
      <c r="F17" s="16"/>
      <c r="G17" s="27"/>
    </row>
    <row r="18" spans="1:7" s="12" customFormat="1" ht="47.25" customHeight="1" x14ac:dyDescent="0.15">
      <c r="A18" s="31"/>
      <c r="B18" s="15"/>
      <c r="C18" s="18"/>
      <c r="D18" s="18"/>
      <c r="E18" s="18"/>
      <c r="F18" s="16"/>
      <c r="G18" s="28"/>
    </row>
    <row r="19" spans="1:7" s="12" customFormat="1" ht="47.25" customHeight="1" x14ac:dyDescent="0.15">
      <c r="A19" s="31"/>
      <c r="B19" s="15"/>
      <c r="C19" s="18"/>
      <c r="D19" s="18"/>
      <c r="E19" s="18"/>
      <c r="F19" s="16"/>
      <c r="G19" s="28"/>
    </row>
    <row r="20" spans="1:7" s="10" customFormat="1" ht="47.25" customHeight="1" x14ac:dyDescent="0.15">
      <c r="A20" s="31"/>
      <c r="B20" s="40"/>
      <c r="C20" s="41"/>
      <c r="D20" s="41"/>
      <c r="E20" s="41"/>
      <c r="F20" s="41"/>
      <c r="G20" s="21"/>
    </row>
    <row r="21" spans="1:7" s="12" customFormat="1" ht="47.25" customHeight="1" x14ac:dyDescent="0.15">
      <c r="A21" s="31"/>
      <c r="B21" s="15"/>
      <c r="C21" s="18"/>
      <c r="D21" s="18"/>
      <c r="E21" s="16"/>
      <c r="F21" s="16"/>
      <c r="G21" s="28"/>
    </row>
    <row r="22" spans="1:7" s="12" customFormat="1" ht="47.25" customHeight="1" x14ac:dyDescent="0.15">
      <c r="A22" s="31"/>
      <c r="B22" s="15"/>
      <c r="C22" s="18"/>
      <c r="D22" s="18"/>
      <c r="E22" s="16"/>
      <c r="F22" s="16"/>
      <c r="G22" s="28"/>
    </row>
    <row r="23" spans="1:7" s="12" customFormat="1" ht="47.25" customHeight="1" x14ac:dyDescent="0.15">
      <c r="A23" s="31"/>
      <c r="B23" s="19"/>
      <c r="C23" s="18"/>
      <c r="D23" s="18"/>
      <c r="E23" s="16"/>
      <c r="F23" s="16"/>
      <c r="G23" s="28"/>
    </row>
    <row r="24" spans="1:7" s="12" customFormat="1" ht="47.25" customHeight="1" x14ac:dyDescent="0.15">
      <c r="A24" s="31"/>
      <c r="B24" s="15"/>
      <c r="C24" s="18"/>
      <c r="D24" s="18"/>
      <c r="E24" s="18"/>
      <c r="F24" s="16"/>
      <c r="G24" s="28"/>
    </row>
    <row r="25" spans="1:7" s="12" customFormat="1" ht="47.25" customHeight="1" x14ac:dyDescent="0.15">
      <c r="A25" s="31"/>
      <c r="B25" s="19"/>
      <c r="C25" s="18"/>
      <c r="D25" s="18"/>
      <c r="E25" s="18"/>
      <c r="F25" s="16"/>
      <c r="G25" s="28"/>
    </row>
    <row r="26" spans="1:7" s="12" customFormat="1" ht="47.25" customHeight="1" x14ac:dyDescent="0.15">
      <c r="A26" s="31"/>
      <c r="B26" s="15"/>
      <c r="C26" s="18"/>
      <c r="D26" s="18"/>
      <c r="E26" s="18"/>
      <c r="F26" s="16"/>
      <c r="G26" s="28"/>
    </row>
    <row r="27" spans="1:7" ht="14.25" x14ac:dyDescent="0.15">
      <c r="A27" s="11"/>
      <c r="B27" s="11"/>
      <c r="C27" s="11"/>
      <c r="D27" s="11"/>
      <c r="E27" s="11"/>
      <c r="F27" s="11"/>
      <c r="G27" s="14"/>
    </row>
    <row r="28" spans="1:7" ht="14.25" x14ac:dyDescent="0.15">
      <c r="A28" s="11"/>
      <c r="B28" s="11"/>
      <c r="C28" s="11"/>
      <c r="D28" s="11"/>
      <c r="E28" s="11"/>
      <c r="F28" s="11"/>
      <c r="G28" s="14"/>
    </row>
    <row r="29" spans="1:7" ht="14.25" x14ac:dyDescent="0.15">
      <c r="A29" s="11"/>
      <c r="B29" s="11"/>
      <c r="C29" s="11"/>
      <c r="D29" s="11"/>
      <c r="E29" s="11"/>
      <c r="F29" s="11"/>
      <c r="G29" s="14"/>
    </row>
    <row r="30" spans="1:7" ht="14.25" x14ac:dyDescent="0.15">
      <c r="A30" s="11"/>
      <c r="B30" s="11"/>
      <c r="C30" s="11"/>
      <c r="D30" s="11"/>
      <c r="E30" s="11"/>
      <c r="F30" s="11"/>
      <c r="G30" s="14"/>
    </row>
    <row r="31" spans="1:7" ht="14.25" x14ac:dyDescent="0.15">
      <c r="A31" s="11"/>
      <c r="B31" s="11"/>
      <c r="C31" s="11"/>
      <c r="D31" s="11"/>
      <c r="E31" s="11"/>
      <c r="F31" s="11"/>
      <c r="G31" s="14"/>
    </row>
    <row r="32" spans="1:7" ht="14.25" x14ac:dyDescent="0.15">
      <c r="A32" s="11"/>
      <c r="B32" s="11"/>
      <c r="C32" s="11"/>
      <c r="D32" s="11"/>
      <c r="E32" s="11"/>
      <c r="F32" s="11"/>
      <c r="G32" s="14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  <row r="70" spans="1:7" ht="14.25" x14ac:dyDescent="0.15">
      <c r="A70" s="11"/>
      <c r="B70" s="11"/>
      <c r="C70" s="11"/>
      <c r="D70" s="11"/>
      <c r="E70" s="11"/>
      <c r="F70" s="11"/>
      <c r="G70" s="14"/>
    </row>
    <row r="71" spans="1:7" ht="14.25" x14ac:dyDescent="0.15">
      <c r="A71" s="11"/>
      <c r="B71" s="11"/>
      <c r="C71" s="11"/>
      <c r="D71" s="11"/>
      <c r="E71" s="11"/>
      <c r="F71" s="11"/>
      <c r="G71" s="14"/>
    </row>
    <row r="72" spans="1:7" ht="14.25" x14ac:dyDescent="0.15">
      <c r="A72" s="11"/>
      <c r="B72" s="11"/>
      <c r="C72" s="11"/>
      <c r="D72" s="11"/>
      <c r="E72" s="11"/>
      <c r="F72" s="11"/>
      <c r="G72" s="14"/>
    </row>
    <row r="73" spans="1:7" ht="14.25" x14ac:dyDescent="0.15">
      <c r="A73" s="11"/>
      <c r="B73" s="11"/>
      <c r="C73" s="11"/>
      <c r="D73" s="11"/>
      <c r="E73" s="11"/>
      <c r="F73" s="11"/>
      <c r="G73" s="14"/>
    </row>
    <row r="74" spans="1:7" ht="14.25" x14ac:dyDescent="0.15">
      <c r="A74" s="11"/>
      <c r="B74" s="11"/>
      <c r="C74" s="11"/>
      <c r="D74" s="11"/>
      <c r="E74" s="11"/>
      <c r="F74" s="11"/>
      <c r="G74" s="14"/>
    </row>
    <row r="75" spans="1:7" ht="14.25" x14ac:dyDescent="0.15">
      <c r="A75" s="11"/>
      <c r="B75" s="11"/>
      <c r="C75" s="11"/>
      <c r="D75" s="11"/>
      <c r="E75" s="11"/>
      <c r="F75" s="11"/>
      <c r="G75" s="14"/>
    </row>
    <row r="76" spans="1:7" ht="14.25" x14ac:dyDescent="0.15">
      <c r="A76" s="11"/>
      <c r="B76" s="11"/>
      <c r="C76" s="11"/>
      <c r="D76" s="11"/>
      <c r="E76" s="11"/>
      <c r="F76" s="11"/>
      <c r="G76" s="14"/>
    </row>
    <row r="77" spans="1:7" ht="14.25" x14ac:dyDescent="0.15">
      <c r="A77" s="11"/>
      <c r="B77" s="11"/>
      <c r="C77" s="11"/>
      <c r="D77" s="11"/>
      <c r="E77" s="11"/>
      <c r="F77" s="11"/>
      <c r="G77" s="14"/>
    </row>
    <row r="78" spans="1:7" ht="14.25" x14ac:dyDescent="0.15">
      <c r="A78" s="11"/>
      <c r="B78" s="11"/>
      <c r="C78" s="11"/>
      <c r="D78" s="11"/>
      <c r="E78" s="11"/>
      <c r="F78" s="11"/>
      <c r="G78" s="14"/>
    </row>
    <row r="79" spans="1:7" ht="14.25" x14ac:dyDescent="0.15">
      <c r="A79" s="11"/>
      <c r="B79" s="11"/>
      <c r="C79" s="11"/>
      <c r="D79" s="11"/>
      <c r="E79" s="11"/>
      <c r="F79" s="11"/>
      <c r="G79" s="14"/>
    </row>
    <row r="80" spans="1:7" ht="14.25" x14ac:dyDescent="0.15">
      <c r="A80" s="11"/>
      <c r="B80" s="11"/>
      <c r="C80" s="11"/>
      <c r="D80" s="11"/>
      <c r="E80" s="11"/>
      <c r="F80" s="11"/>
      <c r="G80" s="14"/>
    </row>
    <row r="81" spans="1:7" ht="14.25" x14ac:dyDescent="0.15">
      <c r="A81" s="11"/>
      <c r="B81" s="11"/>
      <c r="C81" s="11"/>
      <c r="D81" s="11"/>
      <c r="E81" s="11"/>
      <c r="F81" s="11"/>
      <c r="G81" s="14"/>
    </row>
    <row r="82" spans="1:7" ht="14.25" x14ac:dyDescent="0.15">
      <c r="A82" s="11"/>
      <c r="B82" s="11"/>
      <c r="C82" s="11"/>
      <c r="D82" s="11"/>
      <c r="E82" s="11"/>
      <c r="F82" s="11"/>
      <c r="G82" s="14"/>
    </row>
    <row r="83" spans="1:7" ht="14.25" x14ac:dyDescent="0.15">
      <c r="A83" s="11"/>
      <c r="B83" s="11"/>
      <c r="C83" s="11"/>
      <c r="D83" s="11"/>
      <c r="E83" s="11"/>
      <c r="F83" s="11"/>
      <c r="G83" s="14"/>
    </row>
    <row r="84" spans="1:7" ht="14.25" x14ac:dyDescent="0.15">
      <c r="A84" s="11"/>
      <c r="B84" s="11"/>
      <c r="C84" s="11"/>
      <c r="D84" s="11"/>
      <c r="E84" s="11"/>
      <c r="F84" s="11"/>
      <c r="G84" s="14"/>
    </row>
    <row r="85" spans="1:7" ht="14.25" x14ac:dyDescent="0.15">
      <c r="A85" s="11"/>
      <c r="B85" s="11"/>
      <c r="C85" s="11"/>
      <c r="D85" s="11"/>
      <c r="E85" s="11"/>
      <c r="F85" s="11"/>
      <c r="G85" s="14"/>
    </row>
    <row r="86" spans="1:7" ht="14.25" x14ac:dyDescent="0.15">
      <c r="A86" s="11"/>
      <c r="B86" s="11"/>
      <c r="C86" s="11"/>
      <c r="D86" s="11"/>
      <c r="E86" s="11"/>
      <c r="F86" s="11"/>
      <c r="G86" s="14"/>
    </row>
    <row r="87" spans="1:7" ht="14.25" x14ac:dyDescent="0.15">
      <c r="A87" s="11"/>
      <c r="B87" s="11"/>
      <c r="C87" s="11"/>
      <c r="D87" s="11"/>
      <c r="E87" s="11"/>
      <c r="F87" s="11"/>
      <c r="G87" s="14"/>
    </row>
    <row r="88" spans="1:7" ht="14.25" x14ac:dyDescent="0.15">
      <c r="A88" s="11"/>
      <c r="B88" s="11"/>
      <c r="C88" s="11"/>
      <c r="D88" s="11"/>
      <c r="E88" s="11"/>
      <c r="F88" s="11"/>
      <c r="G88" s="14"/>
    </row>
    <row r="89" spans="1:7" ht="14.25" x14ac:dyDescent="0.15">
      <c r="A89" s="11"/>
      <c r="B89" s="11"/>
      <c r="C89" s="11"/>
      <c r="D89" s="11"/>
      <c r="E89" s="11"/>
      <c r="F89" s="11"/>
      <c r="G89" s="14"/>
    </row>
    <row r="90" spans="1:7" ht="14.25" x14ac:dyDescent="0.15">
      <c r="A90" s="11"/>
      <c r="B90" s="11"/>
      <c r="C90" s="11"/>
      <c r="D90" s="11"/>
      <c r="E90" s="11"/>
      <c r="F90" s="11"/>
      <c r="G90" s="14"/>
    </row>
    <row r="91" spans="1:7" ht="14.25" x14ac:dyDescent="0.15">
      <c r="A91" s="11"/>
      <c r="B91" s="11"/>
      <c r="C91" s="11"/>
      <c r="D91" s="11"/>
      <c r="E91" s="11"/>
      <c r="F91" s="11"/>
      <c r="G91" s="14"/>
    </row>
    <row r="92" spans="1:7" ht="14.25" x14ac:dyDescent="0.15">
      <c r="A92" s="11"/>
      <c r="B92" s="11"/>
      <c r="C92" s="11"/>
      <c r="D92" s="11"/>
      <c r="E92" s="11"/>
      <c r="F92" s="11"/>
      <c r="G92" s="14"/>
    </row>
    <row r="93" spans="1:7" ht="14.25" x14ac:dyDescent="0.15">
      <c r="A93" s="11"/>
      <c r="B93" s="11"/>
      <c r="C93" s="11"/>
      <c r="D93" s="11"/>
      <c r="E93" s="11"/>
      <c r="F93" s="11"/>
      <c r="G93" s="14"/>
    </row>
    <row r="94" spans="1:7" ht="14.25" x14ac:dyDescent="0.15">
      <c r="A94" s="11"/>
      <c r="B94" s="11"/>
      <c r="C94" s="11"/>
      <c r="D94" s="11"/>
      <c r="E94" s="11"/>
      <c r="F94" s="11"/>
      <c r="G94" s="14"/>
    </row>
    <row r="95" spans="1:7" ht="14.25" x14ac:dyDescent="0.15">
      <c r="A95" s="11"/>
      <c r="B95" s="11"/>
      <c r="C95" s="11"/>
      <c r="D95" s="11"/>
      <c r="E95" s="11"/>
      <c r="F95" s="11"/>
      <c r="G95" s="14"/>
    </row>
    <row r="96" spans="1:7" ht="14.25" x14ac:dyDescent="0.15">
      <c r="A96" s="11"/>
      <c r="B96" s="11"/>
      <c r="C96" s="11"/>
      <c r="D96" s="11"/>
      <c r="E96" s="11"/>
      <c r="F96" s="11"/>
      <c r="G96" s="14"/>
    </row>
    <row r="97" spans="1:7" ht="14.25" x14ac:dyDescent="0.15">
      <c r="A97" s="11"/>
      <c r="B97" s="11"/>
      <c r="C97" s="11"/>
      <c r="D97" s="11"/>
      <c r="E97" s="11"/>
      <c r="F97" s="11"/>
      <c r="G97" s="14"/>
    </row>
    <row r="98" spans="1:7" ht="14.25" x14ac:dyDescent="0.15">
      <c r="A98" s="11"/>
      <c r="B98" s="11"/>
      <c r="C98" s="11"/>
      <c r="D98" s="11"/>
      <c r="E98" s="11"/>
      <c r="F98" s="11"/>
      <c r="G98" s="14"/>
    </row>
    <row r="99" spans="1:7" ht="14.25" x14ac:dyDescent="0.15">
      <c r="A99" s="11"/>
      <c r="B99" s="11"/>
      <c r="C99" s="11"/>
      <c r="D99" s="11"/>
      <c r="E99" s="11"/>
      <c r="F99" s="11"/>
      <c r="G99" s="14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fitToHeight="0" orientation="portrait" horizontalDpi="4294967294" verticalDpi="4294967294" r:id="rId1"/>
  <headerFooter>
    <oddFooter>&amp;C&amp;"돋움,Regular"&amp;P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showGridLines="0" showOutlineSymbols="0" view="pageBreakPreview" zoomScale="85" zoomScaleSheetLayoutView="85" workbookViewId="0">
      <pane ySplit="6" topLeftCell="A7" activePane="bottomLeft" state="frozen"/>
      <selection pane="bottomLeft" activeCell="B13" sqref="B13"/>
    </sheetView>
  </sheetViews>
  <sheetFormatPr defaultRowHeight="13.5" x14ac:dyDescent="0.1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44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3" t="s">
        <v>6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32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9" customFormat="1" ht="46.5" customHeight="1" x14ac:dyDescent="0.15">
      <c r="A7" s="39" t="s">
        <v>5</v>
      </c>
      <c r="B7" s="37"/>
      <c r="C7" s="22">
        <f>C8+C10</f>
        <v>43770525</v>
      </c>
      <c r="D7" s="22">
        <f>D8+D10</f>
        <v>-673000</v>
      </c>
      <c r="E7" s="22">
        <f>E8+E10</f>
        <v>15072281</v>
      </c>
      <c r="F7" s="22">
        <f>SUM(C7:E7)</f>
        <v>58169806</v>
      </c>
      <c r="G7" s="46">
        <f>F7-C7</f>
        <v>14399281</v>
      </c>
    </row>
    <row r="8" spans="1:7" s="10" customFormat="1" ht="47.25" customHeight="1" x14ac:dyDescent="0.15">
      <c r="A8" s="26" t="s">
        <v>13</v>
      </c>
      <c r="B8" s="26"/>
      <c r="C8" s="30">
        <f>SUM(C9)</f>
        <v>27812525</v>
      </c>
      <c r="D8" s="30">
        <f>SUM(D9)</f>
        <v>0</v>
      </c>
      <c r="E8" s="30">
        <f>SUM(E9)</f>
        <v>15072281</v>
      </c>
      <c r="F8" s="30">
        <f>SUM(F9)</f>
        <v>42884806</v>
      </c>
      <c r="G8" s="17"/>
    </row>
    <row r="9" spans="1:7" s="12" customFormat="1" ht="66.75" customHeight="1" x14ac:dyDescent="0.15">
      <c r="A9" s="58" t="s">
        <v>22</v>
      </c>
      <c r="B9" s="59" t="s">
        <v>12</v>
      </c>
      <c r="C9" s="60">
        <v>27812525</v>
      </c>
      <c r="D9" s="60">
        <v>0</v>
      </c>
      <c r="E9" s="61">
        <v>15072281</v>
      </c>
      <c r="F9" s="61">
        <f>SUM(C9:E9)</f>
        <v>42884806</v>
      </c>
      <c r="G9" s="62" t="s">
        <v>42</v>
      </c>
    </row>
    <row r="10" spans="1:7" s="10" customFormat="1" ht="47.25" customHeight="1" x14ac:dyDescent="0.15">
      <c r="A10" s="26" t="s">
        <v>10</v>
      </c>
      <c r="B10" s="26"/>
      <c r="C10" s="30">
        <f>SUM(C11)</f>
        <v>15958000</v>
      </c>
      <c r="D10" s="30">
        <f>SUM(D11:D21)</f>
        <v>-673000</v>
      </c>
      <c r="E10" s="30">
        <f>SUM(E11)</f>
        <v>0</v>
      </c>
      <c r="F10" s="30">
        <f>SUM(F11)</f>
        <v>15285000</v>
      </c>
      <c r="G10" s="17"/>
    </row>
    <row r="11" spans="1:7" s="12" customFormat="1" ht="63" customHeight="1" x14ac:dyDescent="0.15">
      <c r="A11" s="58" t="s">
        <v>23</v>
      </c>
      <c r="B11" s="80" t="s">
        <v>66</v>
      </c>
      <c r="C11" s="60">
        <v>15958000</v>
      </c>
      <c r="D11" s="60">
        <v>-673000</v>
      </c>
      <c r="E11" s="63"/>
      <c r="F11" s="63">
        <f>SUM(C11+D11)</f>
        <v>15285000</v>
      </c>
      <c r="G11" s="62" t="s">
        <v>51</v>
      </c>
    </row>
    <row r="12" spans="1:7" s="10" customFormat="1" ht="47.25" customHeight="1" x14ac:dyDescent="0.15">
      <c r="A12" s="26"/>
      <c r="B12" s="26"/>
      <c r="C12" s="30">
        <f>SUM(C13:C15)</f>
        <v>0</v>
      </c>
      <c r="D12" s="30">
        <f>SUM(D13:D15)</f>
        <v>0</v>
      </c>
      <c r="E12" s="30">
        <f>SUM(E13:E15)</f>
        <v>0</v>
      </c>
      <c r="F12" s="30">
        <f>SUM(F13:F15)</f>
        <v>0</v>
      </c>
      <c r="G12" s="17"/>
    </row>
    <row r="13" spans="1:7" s="12" customFormat="1" ht="63" customHeight="1" x14ac:dyDescent="0.15">
      <c r="A13" s="31"/>
      <c r="B13" s="15"/>
      <c r="C13" s="18"/>
      <c r="D13" s="18"/>
      <c r="E13" s="16"/>
      <c r="F13" s="16"/>
      <c r="G13" s="27"/>
    </row>
    <row r="14" spans="1:7" s="12" customFormat="1" ht="47.25" customHeight="1" x14ac:dyDescent="0.15">
      <c r="A14" s="31"/>
      <c r="B14" s="15"/>
      <c r="C14" s="18"/>
      <c r="D14" s="18"/>
      <c r="E14" s="18"/>
      <c r="F14" s="16"/>
      <c r="G14" s="27"/>
    </row>
    <row r="15" spans="1:7" s="12" customFormat="1" ht="47.25" customHeight="1" x14ac:dyDescent="0.15">
      <c r="A15" s="31"/>
      <c r="B15" s="15"/>
      <c r="C15" s="18"/>
      <c r="D15" s="18"/>
      <c r="E15" s="18"/>
      <c r="F15" s="16"/>
      <c r="G15" s="27"/>
    </row>
    <row r="16" spans="1:7" s="12" customFormat="1" ht="47.25" customHeight="1" x14ac:dyDescent="0.15">
      <c r="A16" s="31"/>
      <c r="B16" s="15"/>
      <c r="C16" s="18"/>
      <c r="D16" s="18"/>
      <c r="E16" s="18"/>
      <c r="F16" s="16"/>
      <c r="G16" s="27"/>
    </row>
    <row r="17" spans="1:7" s="12" customFormat="1" ht="47.25" customHeight="1" x14ac:dyDescent="0.15">
      <c r="A17" s="31"/>
      <c r="B17" s="15"/>
      <c r="C17" s="18"/>
      <c r="D17" s="18"/>
      <c r="E17" s="18"/>
      <c r="F17" s="16"/>
      <c r="G17" s="27"/>
    </row>
    <row r="18" spans="1:7" s="12" customFormat="1" ht="47.25" customHeight="1" x14ac:dyDescent="0.15">
      <c r="A18" s="31"/>
      <c r="B18" s="15"/>
      <c r="C18" s="18"/>
      <c r="D18" s="18"/>
      <c r="E18" s="18"/>
      <c r="F18" s="16"/>
      <c r="G18" s="28"/>
    </row>
    <row r="19" spans="1:7" s="12" customFormat="1" ht="47.25" customHeight="1" x14ac:dyDescent="0.15">
      <c r="A19" s="31"/>
      <c r="B19" s="15"/>
      <c r="C19" s="18"/>
      <c r="D19" s="18"/>
      <c r="E19" s="18"/>
      <c r="F19" s="16"/>
      <c r="G19" s="28"/>
    </row>
    <row r="20" spans="1:7" s="10" customFormat="1" ht="47.25" customHeight="1" x14ac:dyDescent="0.15">
      <c r="A20" s="31"/>
      <c r="B20" s="40"/>
      <c r="C20" s="41"/>
      <c r="D20" s="41"/>
      <c r="E20" s="41"/>
      <c r="F20" s="41"/>
      <c r="G20" s="21"/>
    </row>
    <row r="21" spans="1:7" s="12" customFormat="1" ht="47.25" customHeight="1" x14ac:dyDescent="0.15">
      <c r="A21" s="31"/>
      <c r="B21" s="15"/>
      <c r="C21" s="18"/>
      <c r="D21" s="18"/>
      <c r="E21" s="16"/>
      <c r="F21" s="16"/>
      <c r="G21" s="28"/>
    </row>
    <row r="22" spans="1:7" s="12" customFormat="1" ht="47.25" customHeight="1" x14ac:dyDescent="0.15">
      <c r="A22" s="31"/>
      <c r="B22" s="15"/>
      <c r="C22" s="18"/>
      <c r="D22" s="18"/>
      <c r="E22" s="16"/>
      <c r="F22" s="16"/>
      <c r="G22" s="28"/>
    </row>
    <row r="23" spans="1:7" s="12" customFormat="1" ht="47.25" customHeight="1" x14ac:dyDescent="0.15">
      <c r="A23" s="31"/>
      <c r="B23" s="19"/>
      <c r="C23" s="18"/>
      <c r="D23" s="18"/>
      <c r="E23" s="16"/>
      <c r="F23" s="16"/>
      <c r="G23" s="28"/>
    </row>
    <row r="24" spans="1:7" ht="14.25" x14ac:dyDescent="0.15">
      <c r="A24" s="11"/>
      <c r="B24" s="11"/>
      <c r="C24" s="11"/>
      <c r="D24" s="11"/>
      <c r="E24" s="11"/>
      <c r="F24" s="11"/>
      <c r="G24" s="14"/>
    </row>
    <row r="25" spans="1:7" ht="14.25" x14ac:dyDescent="0.15">
      <c r="A25" s="11"/>
      <c r="B25" s="11"/>
      <c r="C25" s="11"/>
      <c r="D25" s="11"/>
      <c r="E25" s="11"/>
      <c r="F25" s="11"/>
      <c r="G25" s="14"/>
    </row>
    <row r="26" spans="1:7" ht="14.25" x14ac:dyDescent="0.15">
      <c r="A26" s="11"/>
      <c r="B26" s="11"/>
      <c r="C26" s="11"/>
      <c r="D26" s="11"/>
      <c r="E26" s="11"/>
      <c r="F26" s="11"/>
      <c r="G26" s="14"/>
    </row>
    <row r="27" spans="1:7" ht="14.25" x14ac:dyDescent="0.15">
      <c r="A27" s="11"/>
      <c r="B27" s="11"/>
      <c r="C27" s="11"/>
      <c r="D27" s="11"/>
      <c r="E27" s="11"/>
      <c r="F27" s="11"/>
      <c r="G27" s="14"/>
    </row>
    <row r="28" spans="1:7" ht="14.25" x14ac:dyDescent="0.15">
      <c r="A28" s="11"/>
      <c r="B28" s="11"/>
      <c r="C28" s="11"/>
      <c r="D28" s="11"/>
      <c r="E28" s="11"/>
      <c r="F28" s="11"/>
      <c r="G28" s="14"/>
    </row>
    <row r="29" spans="1:7" ht="14.25" x14ac:dyDescent="0.15">
      <c r="A29" s="11"/>
      <c r="B29" s="11"/>
      <c r="C29" s="11"/>
      <c r="D29" s="11"/>
      <c r="E29" s="11"/>
      <c r="F29" s="11"/>
      <c r="G29" s="14"/>
    </row>
    <row r="30" spans="1:7" ht="14.25" x14ac:dyDescent="0.15">
      <c r="A30" s="11"/>
      <c r="B30" s="11"/>
      <c r="C30" s="11"/>
      <c r="D30" s="11"/>
      <c r="E30" s="11"/>
      <c r="F30" s="11"/>
      <c r="G30" s="14"/>
    </row>
    <row r="31" spans="1:7" ht="14.25" x14ac:dyDescent="0.15">
      <c r="A31" s="11"/>
      <c r="B31" s="11"/>
      <c r="C31" s="11"/>
      <c r="D31" s="11"/>
      <c r="E31" s="11"/>
      <c r="F31" s="11"/>
      <c r="G31" s="14"/>
    </row>
    <row r="32" spans="1:7" ht="14.25" x14ac:dyDescent="0.15">
      <c r="A32" s="11"/>
      <c r="B32" s="11"/>
      <c r="C32" s="11"/>
      <c r="D32" s="11"/>
      <c r="E32" s="11"/>
      <c r="F32" s="11"/>
      <c r="G32" s="14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  <row r="70" spans="1:7" ht="14.25" x14ac:dyDescent="0.15">
      <c r="A70" s="11"/>
      <c r="B70" s="11"/>
      <c r="C70" s="11"/>
      <c r="D70" s="11"/>
      <c r="E70" s="11"/>
      <c r="F70" s="11"/>
      <c r="G70" s="14"/>
    </row>
    <row r="71" spans="1:7" ht="14.25" x14ac:dyDescent="0.15">
      <c r="A71" s="11"/>
      <c r="B71" s="11"/>
      <c r="C71" s="11"/>
      <c r="D71" s="11"/>
      <c r="E71" s="11"/>
      <c r="F71" s="11"/>
      <c r="G71" s="14"/>
    </row>
    <row r="72" spans="1:7" ht="14.25" x14ac:dyDescent="0.15">
      <c r="A72" s="11"/>
      <c r="B72" s="11"/>
      <c r="C72" s="11"/>
      <c r="D72" s="11"/>
      <c r="E72" s="11"/>
      <c r="F72" s="11"/>
      <c r="G72" s="14"/>
    </row>
    <row r="73" spans="1:7" ht="14.25" x14ac:dyDescent="0.15">
      <c r="A73" s="11"/>
      <c r="B73" s="11"/>
      <c r="C73" s="11"/>
      <c r="D73" s="11"/>
      <c r="E73" s="11"/>
      <c r="F73" s="11"/>
      <c r="G73" s="14"/>
    </row>
    <row r="74" spans="1:7" ht="14.25" x14ac:dyDescent="0.15">
      <c r="A74" s="11"/>
      <c r="B74" s="11"/>
      <c r="C74" s="11"/>
      <c r="D74" s="11"/>
      <c r="E74" s="11"/>
      <c r="F74" s="11"/>
      <c r="G74" s="14"/>
    </row>
    <row r="75" spans="1:7" ht="14.25" x14ac:dyDescent="0.15">
      <c r="A75" s="11"/>
      <c r="B75" s="11"/>
      <c r="C75" s="11"/>
      <c r="D75" s="11"/>
      <c r="E75" s="11"/>
      <c r="F75" s="11"/>
      <c r="G75" s="14"/>
    </row>
    <row r="76" spans="1:7" ht="14.25" x14ac:dyDescent="0.15">
      <c r="A76" s="11"/>
      <c r="B76" s="11"/>
      <c r="C76" s="11"/>
      <c r="D76" s="11"/>
      <c r="E76" s="11"/>
      <c r="F76" s="11"/>
      <c r="G76" s="14"/>
    </row>
    <row r="77" spans="1:7" ht="14.25" x14ac:dyDescent="0.15">
      <c r="A77" s="11"/>
      <c r="B77" s="11"/>
      <c r="C77" s="11"/>
      <c r="D77" s="11"/>
      <c r="E77" s="11"/>
      <c r="F77" s="11"/>
      <c r="G77" s="14"/>
    </row>
    <row r="78" spans="1:7" ht="14.25" x14ac:dyDescent="0.15">
      <c r="A78" s="11"/>
      <c r="B78" s="11"/>
      <c r="C78" s="11"/>
      <c r="D78" s="11"/>
      <c r="E78" s="11"/>
      <c r="F78" s="11"/>
      <c r="G78" s="14"/>
    </row>
    <row r="79" spans="1:7" ht="14.25" x14ac:dyDescent="0.15">
      <c r="A79" s="11"/>
      <c r="B79" s="11"/>
      <c r="C79" s="11"/>
      <c r="D79" s="11"/>
      <c r="E79" s="11"/>
      <c r="F79" s="11"/>
      <c r="G79" s="14"/>
    </row>
    <row r="80" spans="1:7" ht="14.25" x14ac:dyDescent="0.15">
      <c r="A80" s="11"/>
      <c r="B80" s="11"/>
      <c r="C80" s="11"/>
      <c r="D80" s="11"/>
      <c r="E80" s="11"/>
      <c r="F80" s="11"/>
      <c r="G80" s="14"/>
    </row>
    <row r="81" spans="1:7" ht="14.25" x14ac:dyDescent="0.15">
      <c r="A81" s="11"/>
      <c r="B81" s="11"/>
      <c r="C81" s="11"/>
      <c r="D81" s="11"/>
      <c r="E81" s="11"/>
      <c r="F81" s="11"/>
      <c r="G81" s="14"/>
    </row>
    <row r="82" spans="1:7" ht="14.25" x14ac:dyDescent="0.15">
      <c r="A82" s="11"/>
      <c r="B82" s="11"/>
      <c r="C82" s="11"/>
      <c r="D82" s="11"/>
      <c r="E82" s="11"/>
      <c r="F82" s="11"/>
      <c r="G82" s="14"/>
    </row>
    <row r="83" spans="1:7" ht="14.25" x14ac:dyDescent="0.15">
      <c r="A83" s="11"/>
      <c r="B83" s="11"/>
      <c r="C83" s="11"/>
      <c r="D83" s="11"/>
      <c r="E83" s="11"/>
      <c r="F83" s="11"/>
      <c r="G83" s="14"/>
    </row>
    <row r="84" spans="1:7" ht="14.25" x14ac:dyDescent="0.15">
      <c r="A84" s="11"/>
      <c r="B84" s="11"/>
      <c r="C84" s="11"/>
      <c r="D84" s="11"/>
      <c r="E84" s="11"/>
      <c r="F84" s="11"/>
      <c r="G84" s="14"/>
    </row>
    <row r="85" spans="1:7" ht="14.25" x14ac:dyDescent="0.15">
      <c r="A85" s="11"/>
      <c r="B85" s="11"/>
      <c r="C85" s="11"/>
      <c r="D85" s="11"/>
      <c r="E85" s="11"/>
      <c r="F85" s="11"/>
      <c r="G85" s="14"/>
    </row>
    <row r="86" spans="1:7" ht="14.25" x14ac:dyDescent="0.15">
      <c r="A86" s="11"/>
      <c r="B86" s="11"/>
      <c r="C86" s="11"/>
      <c r="D86" s="11"/>
      <c r="E86" s="11"/>
      <c r="F86" s="11"/>
      <c r="G86" s="14"/>
    </row>
    <row r="87" spans="1:7" ht="14.25" x14ac:dyDescent="0.15">
      <c r="A87" s="11"/>
      <c r="B87" s="11"/>
      <c r="C87" s="11"/>
      <c r="D87" s="11"/>
      <c r="E87" s="11"/>
      <c r="F87" s="11"/>
      <c r="G87" s="14"/>
    </row>
    <row r="88" spans="1:7" ht="14.25" x14ac:dyDescent="0.15">
      <c r="A88" s="11"/>
      <c r="B88" s="11"/>
      <c r="C88" s="11"/>
      <c r="D88" s="11"/>
      <c r="E88" s="11"/>
      <c r="F88" s="11"/>
      <c r="G88" s="14"/>
    </row>
    <row r="89" spans="1:7" ht="14.25" x14ac:dyDescent="0.15">
      <c r="A89" s="11"/>
      <c r="B89" s="11"/>
      <c r="C89" s="11"/>
      <c r="D89" s="11"/>
      <c r="E89" s="11"/>
      <c r="F89" s="11"/>
      <c r="G89" s="14"/>
    </row>
    <row r="90" spans="1:7" ht="14.25" x14ac:dyDescent="0.15">
      <c r="A90" s="11"/>
      <c r="B90" s="11"/>
      <c r="C90" s="11"/>
      <c r="D90" s="11"/>
      <c r="E90" s="11"/>
      <c r="F90" s="11"/>
      <c r="G90" s="14"/>
    </row>
    <row r="91" spans="1:7" ht="14.25" x14ac:dyDescent="0.15">
      <c r="A91" s="11"/>
      <c r="B91" s="11"/>
      <c r="C91" s="11"/>
      <c r="D91" s="11"/>
      <c r="E91" s="11"/>
      <c r="F91" s="11"/>
      <c r="G91" s="14"/>
    </row>
    <row r="92" spans="1:7" ht="14.25" x14ac:dyDescent="0.15">
      <c r="A92" s="11"/>
      <c r="B92" s="11"/>
      <c r="C92" s="11"/>
      <c r="D92" s="11"/>
      <c r="E92" s="11"/>
      <c r="F92" s="11"/>
      <c r="G92" s="14"/>
    </row>
    <row r="93" spans="1:7" ht="14.25" x14ac:dyDescent="0.15">
      <c r="A93" s="11"/>
      <c r="B93" s="11"/>
      <c r="C93" s="11"/>
      <c r="D93" s="11"/>
      <c r="E93" s="11"/>
      <c r="F93" s="11"/>
      <c r="G93" s="14"/>
    </row>
    <row r="94" spans="1:7" ht="14.25" x14ac:dyDescent="0.15">
      <c r="A94" s="11"/>
      <c r="B94" s="11"/>
      <c r="C94" s="11"/>
      <c r="D94" s="11"/>
      <c r="E94" s="11"/>
      <c r="F94" s="11"/>
      <c r="G94" s="14"/>
    </row>
    <row r="95" spans="1:7" ht="14.25" x14ac:dyDescent="0.15">
      <c r="A95" s="11"/>
      <c r="B95" s="11"/>
      <c r="C95" s="11"/>
      <c r="D95" s="11"/>
      <c r="E95" s="11"/>
      <c r="F95" s="11"/>
      <c r="G95" s="14"/>
    </row>
    <row r="96" spans="1:7" ht="14.25" x14ac:dyDescent="0.15">
      <c r="A96" s="11"/>
      <c r="B96" s="11"/>
      <c r="C96" s="11"/>
      <c r="D96" s="11"/>
      <c r="E96" s="11"/>
      <c r="F96" s="11"/>
      <c r="G96" s="14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orientation="portrait" horizontalDpi="4294967294" verticalDpi="4294967294" r:id="rId1"/>
  <headerFooter>
    <oddFooter>&amp;C&amp;"돋움,Regular"&amp;P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showGridLines="0" tabSelected="1" showOutlineSymbols="0" view="pageBreakPreview" zoomScale="80" zoomScaleSheetLayoutView="80" workbookViewId="0">
      <pane ySplit="6" topLeftCell="A7" activePane="bottomLeft" state="frozen"/>
      <selection pane="bottomLeft" activeCell="B9" sqref="B9"/>
    </sheetView>
  </sheetViews>
  <sheetFormatPr defaultRowHeight="13.5" x14ac:dyDescent="0.15"/>
  <cols>
    <col min="1" max="1" width="12.6640625" style="1" customWidth="1"/>
    <col min="2" max="2" width="29.6640625" style="1" customWidth="1"/>
    <col min="3" max="3" width="13.77734375" style="1" customWidth="1"/>
    <col min="4" max="4" width="11.33203125" style="1" customWidth="1"/>
    <col min="5" max="5" width="12.21875" style="1" customWidth="1"/>
    <col min="6" max="6" width="13.21875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50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3" t="s">
        <v>8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35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9" customFormat="1" ht="46.5" customHeight="1" x14ac:dyDescent="0.15">
      <c r="A7" s="39" t="s">
        <v>5</v>
      </c>
      <c r="B7" s="37"/>
      <c r="C7" s="78">
        <f>C8</f>
        <v>1663575</v>
      </c>
      <c r="D7" s="78">
        <f>D8</f>
        <v>-5500</v>
      </c>
      <c r="E7" s="78">
        <f>E8</f>
        <v>0</v>
      </c>
      <c r="F7" s="79">
        <f>F8</f>
        <v>1658075</v>
      </c>
      <c r="G7" s="38"/>
    </row>
    <row r="8" spans="1:7" s="10" customFormat="1" ht="47.25" customHeight="1" x14ac:dyDescent="0.15">
      <c r="A8" s="26" t="s">
        <v>13</v>
      </c>
      <c r="B8" s="26" t="s">
        <v>37</v>
      </c>
      <c r="C8" s="53">
        <f>SUM(C9:C9)</f>
        <v>1663575</v>
      </c>
      <c r="D8" s="53">
        <f>SUM(D9:D9)</f>
        <v>-5500</v>
      </c>
      <c r="E8" s="53">
        <f>SUM(E9:E9)</f>
        <v>0</v>
      </c>
      <c r="F8" s="53">
        <f>SUM(F9:F9)</f>
        <v>1658075</v>
      </c>
      <c r="G8" s="17"/>
    </row>
    <row r="9" spans="1:7" s="12" customFormat="1" ht="133.5" customHeight="1" x14ac:dyDescent="0.15">
      <c r="A9" s="57"/>
      <c r="B9" s="81" t="s">
        <v>68</v>
      </c>
      <c r="C9" s="18">
        <v>1663575</v>
      </c>
      <c r="D9" s="18">
        <v>-5500</v>
      </c>
      <c r="E9" s="52"/>
      <c r="F9" s="16">
        <f>SUM(C9:E9)</f>
        <v>1658075</v>
      </c>
      <c r="G9" s="27" t="s">
        <v>1</v>
      </c>
    </row>
    <row r="10" spans="1:7" s="12" customFormat="1" ht="47.25" customHeight="1" x14ac:dyDescent="0.15">
      <c r="A10" s="32"/>
      <c r="B10" s="33"/>
      <c r="C10" s="34"/>
      <c r="D10" s="34"/>
      <c r="E10" s="35"/>
      <c r="F10" s="35"/>
      <c r="G10" s="45"/>
    </row>
    <row r="11" spans="1:7" s="44" customFormat="1" ht="47.25" customHeight="1" x14ac:dyDescent="0.15">
      <c r="A11" s="43"/>
      <c r="B11" s="33"/>
      <c r="C11" s="34"/>
      <c r="D11" s="34"/>
      <c r="E11" s="35"/>
      <c r="F11" s="35"/>
      <c r="G11" s="36"/>
    </row>
    <row r="12" spans="1:7" s="44" customFormat="1" ht="47.25" customHeight="1" x14ac:dyDescent="0.15">
      <c r="A12" s="23" t="s">
        <v>6</v>
      </c>
      <c r="B12" s="33"/>
      <c r="C12" s="34"/>
      <c r="D12" s="34"/>
      <c r="E12" s="35"/>
      <c r="F12" s="35"/>
      <c r="G12" s="36"/>
    </row>
    <row r="13" spans="1:7" s="9" customFormat="1" ht="30.75" customHeight="1" x14ac:dyDescent="0.15">
      <c r="A13" s="85" t="s">
        <v>9</v>
      </c>
      <c r="B13" s="85" t="s">
        <v>34</v>
      </c>
      <c r="C13" s="87" t="s">
        <v>35</v>
      </c>
      <c r="D13" s="87" t="s">
        <v>17</v>
      </c>
      <c r="E13" s="87"/>
      <c r="F13" s="87" t="s">
        <v>15</v>
      </c>
      <c r="G13" s="87" t="s">
        <v>14</v>
      </c>
    </row>
    <row r="14" spans="1:7" s="9" customFormat="1" ht="30.75" customHeight="1" x14ac:dyDescent="0.15">
      <c r="A14" s="86"/>
      <c r="B14" s="85"/>
      <c r="C14" s="85"/>
      <c r="D14" s="24" t="s">
        <v>3</v>
      </c>
      <c r="E14" s="24" t="s">
        <v>2</v>
      </c>
      <c r="F14" s="87"/>
      <c r="G14" s="88"/>
    </row>
    <row r="15" spans="1:7" s="9" customFormat="1" ht="46.5" customHeight="1" x14ac:dyDescent="0.15">
      <c r="A15" s="39" t="s">
        <v>5</v>
      </c>
      <c r="B15" s="37"/>
      <c r="C15" s="79">
        <f>C16</f>
        <v>11970755</v>
      </c>
      <c r="D15" s="79">
        <f>D16</f>
        <v>-7150</v>
      </c>
      <c r="E15" s="79">
        <f>E16</f>
        <v>1650</v>
      </c>
      <c r="F15" s="79">
        <f>F16</f>
        <v>11965255</v>
      </c>
      <c r="G15" s="46">
        <f>D15+E15</f>
        <v>-5500</v>
      </c>
    </row>
    <row r="16" spans="1:7" s="10" customFormat="1" ht="47.25" customHeight="1" x14ac:dyDescent="0.15">
      <c r="A16" s="26" t="s">
        <v>13</v>
      </c>
      <c r="B16" s="26" t="s">
        <v>37</v>
      </c>
      <c r="C16" s="53">
        <f>SUM(C17:C19)</f>
        <v>11970755</v>
      </c>
      <c r="D16" s="53">
        <f>SUM(D17:D19)</f>
        <v>-7150</v>
      </c>
      <c r="E16" s="53">
        <f>SUM(E17:E19)</f>
        <v>1650</v>
      </c>
      <c r="F16" s="53">
        <f>SUM(C16:E16)</f>
        <v>11965255</v>
      </c>
      <c r="G16" s="17"/>
    </row>
    <row r="17" spans="1:7" s="12" customFormat="1" ht="121.5" customHeight="1" x14ac:dyDescent="0.15">
      <c r="A17" s="89"/>
      <c r="B17" s="15" t="s">
        <v>53</v>
      </c>
      <c r="C17" s="18">
        <v>2162647</v>
      </c>
      <c r="D17" s="18">
        <v>-7150</v>
      </c>
      <c r="E17" s="16"/>
      <c r="F17" s="16">
        <f>SUM(C17:E17)</f>
        <v>2155497</v>
      </c>
      <c r="G17" s="27" t="s">
        <v>1</v>
      </c>
    </row>
    <row r="18" spans="1:7" s="12" customFormat="1" ht="132.75" customHeight="1" x14ac:dyDescent="0.15">
      <c r="A18" s="89"/>
      <c r="B18" s="15" t="s">
        <v>36</v>
      </c>
      <c r="C18" s="18">
        <v>9808108</v>
      </c>
      <c r="D18" s="18"/>
      <c r="E18" s="16">
        <v>1650</v>
      </c>
      <c r="F18" s="16">
        <f>SUM(C18:E18)</f>
        <v>9809758</v>
      </c>
      <c r="G18" s="27" t="s">
        <v>1</v>
      </c>
    </row>
    <row r="19" spans="1:7" s="12" customFormat="1" ht="47.25" customHeight="1" x14ac:dyDescent="0.15">
      <c r="A19" s="89"/>
      <c r="B19" s="15"/>
      <c r="C19" s="18"/>
      <c r="D19" s="18"/>
      <c r="E19" s="16"/>
      <c r="F19" s="16"/>
      <c r="G19" s="27"/>
    </row>
    <row r="20" spans="1:7" s="44" customFormat="1" ht="47.25" customHeight="1" x14ac:dyDescent="0.15">
      <c r="A20" s="43"/>
      <c r="C20" s="34"/>
      <c r="D20" s="34"/>
      <c r="E20" s="35"/>
      <c r="F20" s="35"/>
      <c r="G20" s="36"/>
    </row>
    <row r="21" spans="1:7" s="44" customFormat="1" ht="47.25" customHeight="1" x14ac:dyDescent="0.15">
      <c r="A21" s="43"/>
      <c r="C21" s="34"/>
      <c r="D21" s="34"/>
      <c r="E21" s="35"/>
      <c r="F21" s="35"/>
      <c r="G21" s="36"/>
    </row>
    <row r="22" spans="1:7" s="44" customFormat="1" ht="47.25" customHeight="1" x14ac:dyDescent="0.15">
      <c r="A22" s="43"/>
      <c r="C22" s="34"/>
      <c r="D22" s="34"/>
      <c r="E22" s="35"/>
      <c r="F22" s="35"/>
      <c r="G22" s="36"/>
    </row>
    <row r="23" spans="1:7" s="44" customFormat="1" ht="47.25" customHeight="1" x14ac:dyDescent="0.15">
      <c r="A23" s="43"/>
      <c r="C23" s="34"/>
      <c r="D23" s="34"/>
      <c r="E23" s="35"/>
      <c r="F23" s="35"/>
      <c r="G23" s="36"/>
    </row>
    <row r="24" spans="1:7" s="44" customFormat="1" ht="47.25" customHeight="1" x14ac:dyDescent="0.15">
      <c r="A24" s="43"/>
      <c r="C24" s="34"/>
      <c r="D24" s="34"/>
      <c r="E24" s="35"/>
      <c r="F24" s="35"/>
      <c r="G24" s="36"/>
    </row>
    <row r="25" spans="1:7" ht="14.25" x14ac:dyDescent="0.15">
      <c r="A25" s="11"/>
      <c r="B25" s="11"/>
      <c r="C25" s="11"/>
      <c r="D25" s="11"/>
      <c r="E25" s="11"/>
      <c r="F25" s="11"/>
      <c r="G25" s="14"/>
    </row>
    <row r="26" spans="1:7" ht="14.25" x14ac:dyDescent="0.15">
      <c r="A26" s="11"/>
      <c r="B26" s="11"/>
      <c r="C26" s="11"/>
      <c r="D26" s="11"/>
      <c r="E26" s="11"/>
      <c r="F26" s="11"/>
      <c r="G26" s="14"/>
    </row>
    <row r="27" spans="1:7" ht="14.25" x14ac:dyDescent="0.15">
      <c r="A27" s="11"/>
      <c r="B27" s="11"/>
      <c r="C27" s="11"/>
      <c r="D27" s="11"/>
      <c r="E27" s="11"/>
      <c r="F27" s="11"/>
      <c r="G27" s="14"/>
    </row>
    <row r="28" spans="1:7" ht="14.25" x14ac:dyDescent="0.15">
      <c r="A28" s="11"/>
      <c r="B28" s="11"/>
      <c r="C28" s="11"/>
      <c r="D28" s="11"/>
      <c r="E28" s="11"/>
      <c r="F28" s="11"/>
      <c r="G28" s="14"/>
    </row>
    <row r="29" spans="1:7" ht="14.25" x14ac:dyDescent="0.15">
      <c r="A29" s="11"/>
      <c r="B29" s="11"/>
      <c r="C29" s="11"/>
      <c r="D29" s="11"/>
      <c r="E29" s="11"/>
      <c r="F29" s="11"/>
      <c r="G29" s="14"/>
    </row>
    <row r="30" spans="1:7" ht="14.25" x14ac:dyDescent="0.15">
      <c r="A30" s="11"/>
      <c r="B30" s="11"/>
      <c r="C30" s="11"/>
      <c r="D30" s="11"/>
      <c r="E30" s="11"/>
      <c r="F30" s="11"/>
      <c r="G30" s="14"/>
    </row>
    <row r="31" spans="1:7" ht="14.25" x14ac:dyDescent="0.15">
      <c r="A31" s="11"/>
      <c r="B31" s="11"/>
      <c r="C31" s="11"/>
      <c r="D31" s="11"/>
      <c r="E31" s="11"/>
      <c r="F31" s="11"/>
      <c r="G31" s="14"/>
    </row>
    <row r="32" spans="1:7" ht="14.25" x14ac:dyDescent="0.15">
      <c r="A32" s="11"/>
      <c r="B32" s="11"/>
      <c r="C32" s="11"/>
      <c r="D32" s="11"/>
      <c r="E32" s="11"/>
      <c r="F32" s="11"/>
      <c r="G32" s="14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</sheetData>
  <mergeCells count="14">
    <mergeCell ref="A1:G2"/>
    <mergeCell ref="A5:A6"/>
    <mergeCell ref="B5:B6"/>
    <mergeCell ref="C5:C6"/>
    <mergeCell ref="D5:E5"/>
    <mergeCell ref="F5:F6"/>
    <mergeCell ref="G5:G6"/>
    <mergeCell ref="F13:F14"/>
    <mergeCell ref="G13:G14"/>
    <mergeCell ref="A17:A19"/>
    <mergeCell ref="A13:A14"/>
    <mergeCell ref="B13:B14"/>
    <mergeCell ref="C13:C14"/>
    <mergeCell ref="D13:E13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orientation="portrait" horizontalDpi="4294967294" verticalDpi="4294967294" r:id="rId1"/>
  <headerFooter>
    <oddFooter>&amp;C&amp;"돋움,Regular"&amp;P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topLeftCell="A4" zoomScaleSheetLayoutView="100" workbookViewId="0">
      <selection activeCell="D8" sqref="D8"/>
    </sheetView>
  </sheetViews>
  <sheetFormatPr defaultRowHeight="13.5" x14ac:dyDescent="0.15"/>
  <cols>
    <col min="5" max="5" width="41.33203125" customWidth="1"/>
    <col min="6" max="7" width="8.88671875" hidden="1" customWidth="1"/>
    <col min="8" max="8" width="13.5546875" hidden="1" customWidth="1"/>
  </cols>
  <sheetData>
    <row r="1" spans="1:8" ht="27" customHeight="1" x14ac:dyDescent="0.15"/>
    <row r="2" spans="1:8" ht="27" customHeight="1" x14ac:dyDescent="0.15"/>
    <row r="3" spans="1:8" ht="27" customHeight="1" x14ac:dyDescent="0.15"/>
    <row r="4" spans="1:8" ht="27" customHeight="1" x14ac:dyDescent="0.15"/>
    <row r="5" spans="1:8" ht="14.25" x14ac:dyDescent="0.15">
      <c r="A5" s="3"/>
      <c r="B5" s="4"/>
      <c r="C5" s="4"/>
      <c r="D5" s="4"/>
      <c r="E5" s="4"/>
      <c r="F5" s="4"/>
      <c r="G5" s="4"/>
      <c r="H5" s="4"/>
    </row>
    <row r="6" spans="1:8" ht="16.5" x14ac:dyDescent="0.2">
      <c r="A6" s="5"/>
      <c r="B6" s="4"/>
      <c r="C6" s="4"/>
      <c r="D6" s="4"/>
      <c r="E6" s="4"/>
      <c r="F6" s="4"/>
      <c r="G6" s="6"/>
      <c r="H6" s="6"/>
    </row>
    <row r="7" spans="1:8" ht="31.5" customHeight="1" x14ac:dyDescent="0.15">
      <c r="A7" s="83" t="s">
        <v>57</v>
      </c>
      <c r="B7" s="83"/>
      <c r="C7" s="83"/>
      <c r="D7" s="83"/>
      <c r="E7" s="83"/>
      <c r="F7" s="7"/>
      <c r="G7" s="7"/>
      <c r="H7" s="7"/>
    </row>
    <row r="8" spans="1:8" ht="19.5" x14ac:dyDescent="0.25">
      <c r="A8" s="8"/>
      <c r="B8" s="7"/>
      <c r="C8" s="7"/>
      <c r="D8" s="7"/>
      <c r="E8" s="7"/>
      <c r="F8" s="7"/>
      <c r="G8" s="7"/>
      <c r="H8" s="7"/>
    </row>
    <row r="9" spans="1:8" ht="19.5" x14ac:dyDescent="0.25">
      <c r="A9" s="8"/>
      <c r="B9" s="7"/>
      <c r="C9" s="7"/>
      <c r="D9" s="7"/>
      <c r="E9" s="7"/>
      <c r="F9" s="7"/>
      <c r="G9" s="7"/>
      <c r="H9" s="7"/>
    </row>
    <row r="10" spans="1:8" ht="19.5" x14ac:dyDescent="0.25">
      <c r="A10" s="8"/>
      <c r="B10" s="7"/>
      <c r="C10" s="7"/>
      <c r="D10" s="7"/>
      <c r="E10" s="7"/>
      <c r="F10" s="7"/>
      <c r="G10" s="7"/>
      <c r="H10" s="7"/>
    </row>
    <row r="11" spans="1:8" ht="19.5" x14ac:dyDescent="0.25">
      <c r="A11" s="8"/>
      <c r="B11" s="7"/>
      <c r="C11" s="7"/>
      <c r="D11" s="7"/>
      <c r="E11" s="7"/>
      <c r="F11" s="7"/>
      <c r="G11" s="7"/>
      <c r="H11" s="7"/>
    </row>
    <row r="12" spans="1:8" ht="19.5" x14ac:dyDescent="0.25">
      <c r="A12" s="8"/>
      <c r="B12" s="7"/>
      <c r="C12" s="7"/>
      <c r="D12" s="7"/>
      <c r="E12" s="7"/>
      <c r="F12" s="7"/>
      <c r="G12" s="7"/>
      <c r="H12" s="7"/>
    </row>
    <row r="13" spans="1:8" ht="19.5" x14ac:dyDescent="0.25">
      <c r="A13" s="8"/>
      <c r="B13" s="7"/>
      <c r="C13" s="7"/>
      <c r="D13" s="7"/>
      <c r="E13" s="7"/>
      <c r="F13" s="7"/>
      <c r="G13" s="7"/>
      <c r="H13" s="7"/>
    </row>
    <row r="14" spans="1:8" x14ac:dyDescent="0.15">
      <c r="A14" s="7"/>
      <c r="B14" s="7"/>
      <c r="C14" s="7"/>
      <c r="D14" s="7"/>
      <c r="E14" s="7"/>
      <c r="F14" s="7"/>
      <c r="G14" s="7"/>
      <c r="H14" s="7"/>
    </row>
    <row r="15" spans="1:8" x14ac:dyDescent="0.15">
      <c r="A15" s="7"/>
      <c r="B15" s="7"/>
      <c r="C15" s="7"/>
      <c r="D15" s="7"/>
      <c r="E15" s="7"/>
      <c r="F15" s="7"/>
      <c r="G15" s="7"/>
      <c r="H15" s="7"/>
    </row>
    <row r="16" spans="1:8" x14ac:dyDescent="0.15">
      <c r="A16" s="7"/>
      <c r="B16" s="7"/>
      <c r="C16" s="7"/>
      <c r="D16" s="7"/>
      <c r="E16" s="7"/>
      <c r="F16" s="7"/>
      <c r="G16" s="7"/>
      <c r="H16" s="7"/>
    </row>
    <row r="17" spans="1:8" x14ac:dyDescent="0.15">
      <c r="A17" s="7"/>
      <c r="B17" s="7"/>
      <c r="C17" s="7"/>
      <c r="E17" s="7"/>
      <c r="F17" s="7"/>
      <c r="G17" s="7"/>
      <c r="H17" s="7"/>
    </row>
    <row r="18" spans="1:8" x14ac:dyDescent="0.15">
      <c r="A18" s="7"/>
      <c r="B18" s="7"/>
      <c r="C18" s="7"/>
      <c r="D18" s="7"/>
      <c r="E18" s="7"/>
      <c r="F18" s="7"/>
      <c r="G18" s="7"/>
      <c r="H18" s="7"/>
    </row>
    <row r="19" spans="1:8" x14ac:dyDescent="0.15">
      <c r="A19" s="7"/>
      <c r="B19" s="7"/>
      <c r="C19" s="7"/>
      <c r="D19" s="7"/>
      <c r="E19" s="7"/>
      <c r="F19" s="7"/>
      <c r="G19" s="7"/>
      <c r="H19" s="7"/>
    </row>
    <row r="20" spans="1:8" x14ac:dyDescent="0.15">
      <c r="A20" s="7"/>
      <c r="B20" s="7"/>
      <c r="C20" s="7"/>
      <c r="D20" s="7"/>
      <c r="E20" s="7"/>
      <c r="F20" s="7"/>
      <c r="G20" s="7"/>
      <c r="H20" s="7"/>
    </row>
    <row r="21" spans="1:8" x14ac:dyDescent="0.15">
      <c r="A21" s="7"/>
      <c r="B21" s="7"/>
      <c r="C21" s="7"/>
      <c r="D21" s="7"/>
      <c r="E21" s="7"/>
      <c r="F21" s="7"/>
      <c r="G21" s="7"/>
      <c r="H21" s="7"/>
    </row>
    <row r="22" spans="1:8" x14ac:dyDescent="0.15">
      <c r="A22" s="7"/>
      <c r="B22" s="7"/>
      <c r="C22" s="7"/>
      <c r="D22" s="7"/>
      <c r="E22" s="7"/>
      <c r="F22" s="7"/>
      <c r="G22" s="7"/>
      <c r="H22" s="7"/>
    </row>
    <row r="23" spans="1:8" x14ac:dyDescent="0.15">
      <c r="A23" s="7"/>
      <c r="B23" s="7"/>
      <c r="C23" s="7"/>
      <c r="D23" s="7"/>
      <c r="E23" s="7"/>
      <c r="F23" s="7"/>
      <c r="G23" s="7"/>
      <c r="H23" s="7"/>
    </row>
    <row r="24" spans="1:8" x14ac:dyDescent="0.15">
      <c r="A24" s="7"/>
      <c r="B24" s="7"/>
      <c r="C24" s="7"/>
      <c r="D24" s="7"/>
      <c r="E24" s="7"/>
      <c r="F24" s="7"/>
      <c r="G24" s="7"/>
      <c r="H24" s="7"/>
    </row>
    <row r="25" spans="1:8" x14ac:dyDescent="0.15">
      <c r="A25" s="7"/>
      <c r="B25" s="7"/>
      <c r="C25" s="7"/>
      <c r="D25" s="7"/>
      <c r="E25" s="7"/>
      <c r="F25" s="7"/>
      <c r="G25" s="7"/>
      <c r="H25" s="7"/>
    </row>
    <row r="26" spans="1:8" x14ac:dyDescent="0.15">
      <c r="A26" s="7"/>
      <c r="B26" s="7"/>
      <c r="C26" s="7"/>
      <c r="D26" s="7"/>
      <c r="E26" s="7"/>
      <c r="F26" s="7"/>
      <c r="G26" s="7"/>
      <c r="H26" s="7"/>
    </row>
    <row r="27" spans="1:8" x14ac:dyDescent="0.15">
      <c r="A27" s="7"/>
      <c r="B27" s="7"/>
      <c r="C27" s="7"/>
      <c r="D27" s="7"/>
      <c r="E27" s="7"/>
      <c r="F27" s="7"/>
      <c r="G27" s="7"/>
      <c r="H27" s="7"/>
    </row>
    <row r="28" spans="1:8" x14ac:dyDescent="0.15">
      <c r="A28" s="7"/>
      <c r="B28" s="7"/>
      <c r="C28" s="7"/>
      <c r="D28" s="7"/>
      <c r="E28" s="7"/>
      <c r="F28" s="7"/>
      <c r="G28" s="7"/>
      <c r="H28" s="7"/>
    </row>
    <row r="29" spans="1:8" x14ac:dyDescent="0.15">
      <c r="A29" s="7"/>
      <c r="B29" s="7"/>
      <c r="C29" s="7"/>
      <c r="D29" s="7"/>
      <c r="E29" s="7"/>
      <c r="F29" s="7"/>
      <c r="G29" s="7"/>
      <c r="H29" s="7"/>
    </row>
    <row r="30" spans="1:8" x14ac:dyDescent="0.15">
      <c r="A30" s="7"/>
      <c r="B30" s="7"/>
      <c r="C30" s="7"/>
      <c r="D30" s="7"/>
      <c r="E30" s="7"/>
      <c r="F30" s="7"/>
      <c r="G30" s="7"/>
      <c r="H30" s="7"/>
    </row>
    <row r="31" spans="1:8" x14ac:dyDescent="0.15">
      <c r="A31" s="7"/>
      <c r="B31" s="7"/>
      <c r="C31" s="7"/>
      <c r="D31" s="7"/>
      <c r="E31" s="7"/>
      <c r="F31" s="7"/>
      <c r="G31" s="7"/>
      <c r="H31" s="7"/>
    </row>
    <row r="32" spans="1:8" x14ac:dyDescent="0.15">
      <c r="A32" s="7"/>
      <c r="B32" s="7"/>
      <c r="C32" s="7"/>
      <c r="D32" s="7"/>
      <c r="E32" s="7"/>
      <c r="F32" s="7"/>
      <c r="G32" s="7"/>
      <c r="H32" s="7"/>
    </row>
    <row r="33" spans="1:8" x14ac:dyDescent="0.15">
      <c r="A33" s="7"/>
      <c r="B33" s="7"/>
      <c r="C33" s="7"/>
      <c r="D33" s="7"/>
      <c r="E33" s="7"/>
      <c r="F33" s="7"/>
      <c r="G33" s="7"/>
      <c r="H33" s="7"/>
    </row>
    <row r="34" spans="1:8" x14ac:dyDescent="0.15">
      <c r="A34" s="7"/>
      <c r="B34" s="7"/>
      <c r="C34" s="7"/>
      <c r="D34" s="7"/>
      <c r="E34" s="7"/>
      <c r="F34" s="7"/>
      <c r="G34" s="7"/>
      <c r="H34" s="7"/>
    </row>
    <row r="35" spans="1:8" x14ac:dyDescent="0.15">
      <c r="A35" s="7"/>
      <c r="B35" s="7"/>
      <c r="C35" s="7"/>
      <c r="D35" s="7"/>
      <c r="E35" s="7"/>
      <c r="F35" s="7"/>
      <c r="G35" s="7"/>
      <c r="H35" s="7"/>
    </row>
    <row r="36" spans="1:8" x14ac:dyDescent="0.15">
      <c r="A36" s="7"/>
      <c r="B36" s="7"/>
      <c r="C36" s="7"/>
      <c r="D36" s="7"/>
      <c r="E36" s="7"/>
      <c r="F36" s="7"/>
      <c r="G36" s="7"/>
      <c r="H36" s="7"/>
    </row>
    <row r="37" spans="1:8" ht="40.5" x14ac:dyDescent="0.15">
      <c r="A37" s="82" t="s">
        <v>16</v>
      </c>
      <c r="B37" s="82"/>
      <c r="C37" s="82"/>
      <c r="D37" s="82"/>
      <c r="E37" s="82"/>
      <c r="F37" s="7"/>
      <c r="G37" s="7"/>
      <c r="H37" s="7"/>
    </row>
    <row r="38" spans="1:8" x14ac:dyDescent="0.15">
      <c r="A38" s="7"/>
      <c r="B38" s="7"/>
      <c r="C38" s="7"/>
      <c r="D38" s="7"/>
      <c r="E38" s="7"/>
      <c r="F38" s="7"/>
      <c r="G38" s="7"/>
      <c r="H38" s="7"/>
    </row>
    <row r="39" spans="1:8" x14ac:dyDescent="0.15">
      <c r="A39" s="7"/>
      <c r="B39" s="7"/>
      <c r="C39" s="7"/>
      <c r="D39" s="7"/>
      <c r="E39" s="7"/>
      <c r="F39" s="7"/>
      <c r="G39" s="7"/>
      <c r="H39" s="7"/>
    </row>
    <row r="40" spans="1:8" x14ac:dyDescent="0.15">
      <c r="A40" s="7"/>
      <c r="B40" s="7"/>
      <c r="C40" s="7"/>
      <c r="D40" s="7"/>
      <c r="E40" s="7"/>
      <c r="F40" s="7"/>
      <c r="G40" s="7"/>
      <c r="H40" s="7"/>
    </row>
  </sheetData>
  <mergeCells count="2">
    <mergeCell ref="A7:E7"/>
    <mergeCell ref="A37:E37"/>
  </mergeCells>
  <phoneticPr fontId="46" type="noConversion"/>
  <pageMargins left="0.52" right="0.63" top="1" bottom="1" header="0.5" footer="0.5"/>
  <pageSetup paperSize="9" orientation="portrait" horizontalDpi="4294967294" vertic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showGridLines="0" showOutlineSymbols="0" view="pageBreakPreview" zoomScale="85" zoomScaleSheetLayoutView="85" workbookViewId="0">
      <pane ySplit="6" topLeftCell="A7" activePane="bottomLeft" state="frozen"/>
      <selection pane="bottomLeft" activeCell="C8" sqref="C8"/>
    </sheetView>
  </sheetViews>
  <sheetFormatPr defaultRowHeight="13.5" x14ac:dyDescent="0.15"/>
  <cols>
    <col min="1" max="1" width="12.6640625" style="1" customWidth="1"/>
    <col min="2" max="2" width="29.6640625" style="1" customWidth="1"/>
    <col min="3" max="3" width="13.88671875" style="1" customWidth="1"/>
    <col min="4" max="5" width="11.33203125" style="1" customWidth="1"/>
    <col min="6" max="6" width="14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47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3" t="s">
        <v>8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41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9" customFormat="1" ht="46.5" customHeight="1" x14ac:dyDescent="0.15">
      <c r="A7" s="39" t="s">
        <v>5</v>
      </c>
      <c r="B7" s="37"/>
      <c r="C7" s="22">
        <f>C8+C11</f>
        <v>2856596</v>
      </c>
      <c r="D7" s="22">
        <f>D8+D11</f>
        <v>-64818</v>
      </c>
      <c r="E7" s="22">
        <f>E8+E11</f>
        <v>3629000</v>
      </c>
      <c r="F7" s="22">
        <f>F8+F11</f>
        <v>6420778</v>
      </c>
      <c r="G7" s="46">
        <f>D7+E7</f>
        <v>3564182</v>
      </c>
    </row>
    <row r="8" spans="1:7" s="10" customFormat="1" ht="47.25" customHeight="1" x14ac:dyDescent="0.15">
      <c r="A8" s="26" t="s">
        <v>10</v>
      </c>
      <c r="B8" s="26"/>
      <c r="C8" s="30">
        <f>SUM(C9:C10)</f>
        <v>2573596</v>
      </c>
      <c r="D8" s="30">
        <f>SUM(D9:D10)</f>
        <v>-64818</v>
      </c>
      <c r="E8" s="30">
        <f>SUM(E9:E10)</f>
        <v>1500000</v>
      </c>
      <c r="F8" s="30">
        <f>SUM(F9:F10)</f>
        <v>4008778</v>
      </c>
      <c r="G8" s="17"/>
    </row>
    <row r="9" spans="1:7" s="12" customFormat="1" ht="47.25" customHeight="1" x14ac:dyDescent="0.15">
      <c r="A9" s="58" t="s">
        <v>40</v>
      </c>
      <c r="B9" s="59" t="s">
        <v>59</v>
      </c>
      <c r="C9" s="60">
        <v>2573596</v>
      </c>
      <c r="D9" s="60">
        <v>-64818</v>
      </c>
      <c r="E9" s="63"/>
      <c r="F9" s="63">
        <f>SUM(C9:E9)</f>
        <v>2508778</v>
      </c>
      <c r="G9" s="62" t="s">
        <v>56</v>
      </c>
    </row>
    <row r="10" spans="1:7" s="12" customFormat="1" ht="61.5" customHeight="1" x14ac:dyDescent="0.15">
      <c r="A10" s="58" t="s">
        <v>18</v>
      </c>
      <c r="B10" s="59" t="s">
        <v>45</v>
      </c>
      <c r="C10" s="60" t="s">
        <v>4</v>
      </c>
      <c r="D10" s="60"/>
      <c r="E10" s="63">
        <v>1500000</v>
      </c>
      <c r="F10" s="63">
        <f>SUM(C10:E10)</f>
        <v>1500000</v>
      </c>
      <c r="G10" s="62" t="s">
        <v>52</v>
      </c>
    </row>
    <row r="11" spans="1:7" s="12" customFormat="1" ht="47.25" customHeight="1" x14ac:dyDescent="0.15">
      <c r="A11" s="26" t="s">
        <v>21</v>
      </c>
      <c r="B11" s="26"/>
      <c r="C11" s="29">
        <f>SUM(C12:C21)</f>
        <v>283000</v>
      </c>
      <c r="D11" s="29">
        <f>SUM(D12:D21)</f>
        <v>0</v>
      </c>
      <c r="E11" s="30">
        <f>SUM(E12:E21)</f>
        <v>2129000</v>
      </c>
      <c r="F11" s="30">
        <f>SUM(F12:F21)</f>
        <v>2412000</v>
      </c>
      <c r="G11" s="17"/>
    </row>
    <row r="12" spans="1:7" s="12" customFormat="1" ht="87" customHeight="1" x14ac:dyDescent="0.15">
      <c r="A12" s="58" t="s">
        <v>19</v>
      </c>
      <c r="B12" s="59" t="s">
        <v>48</v>
      </c>
      <c r="C12" s="60">
        <v>283000</v>
      </c>
      <c r="D12" s="60">
        <v>0</v>
      </c>
      <c r="E12" s="63">
        <v>1629000</v>
      </c>
      <c r="F12" s="65">
        <f>E12+C12</f>
        <v>1912000</v>
      </c>
      <c r="G12" s="66" t="s">
        <v>43</v>
      </c>
    </row>
    <row r="13" spans="1:7" s="12" customFormat="1" ht="77.25" customHeight="1" x14ac:dyDescent="0.15">
      <c r="A13" s="58" t="s">
        <v>19</v>
      </c>
      <c r="B13" s="59" t="s">
        <v>28</v>
      </c>
      <c r="C13" s="60">
        <v>0</v>
      </c>
      <c r="D13" s="60">
        <v>0</v>
      </c>
      <c r="E13" s="63">
        <v>500000</v>
      </c>
      <c r="F13" s="65">
        <f>E13+C13</f>
        <v>500000</v>
      </c>
      <c r="G13" s="66" t="s">
        <v>0</v>
      </c>
    </row>
    <row r="14" spans="1:7" s="12" customFormat="1" ht="47.25" customHeight="1" x14ac:dyDescent="0.15">
      <c r="A14" s="31"/>
      <c r="B14" s="15"/>
      <c r="C14" s="18"/>
      <c r="D14" s="18"/>
      <c r="E14" s="18"/>
      <c r="F14" s="16"/>
      <c r="G14" s="27"/>
    </row>
    <row r="15" spans="1:7" s="12" customFormat="1" ht="47.25" customHeight="1" x14ac:dyDescent="0.15">
      <c r="A15" s="31"/>
      <c r="B15" s="15"/>
      <c r="C15" s="18"/>
      <c r="D15" s="18"/>
      <c r="E15" s="18"/>
      <c r="F15" s="16"/>
      <c r="G15" s="28"/>
    </row>
    <row r="16" spans="1:7" s="12" customFormat="1" ht="47.25" customHeight="1" x14ac:dyDescent="0.15">
      <c r="A16" s="31"/>
      <c r="B16" s="15"/>
      <c r="C16" s="18"/>
      <c r="D16" s="18"/>
      <c r="E16" s="18"/>
      <c r="F16" s="16"/>
      <c r="G16" s="28"/>
    </row>
    <row r="17" spans="1:7" s="10" customFormat="1" ht="47.25" customHeight="1" x14ac:dyDescent="0.15">
      <c r="A17" s="31"/>
      <c r="B17" s="40"/>
      <c r="C17" s="41"/>
      <c r="D17" s="41"/>
      <c r="E17" s="41"/>
      <c r="F17" s="41"/>
      <c r="G17" s="21"/>
    </row>
    <row r="18" spans="1:7" s="12" customFormat="1" ht="47.25" customHeight="1" x14ac:dyDescent="0.15">
      <c r="A18" s="31"/>
      <c r="B18" s="15"/>
      <c r="C18" s="18"/>
      <c r="D18" s="18"/>
      <c r="E18" s="16"/>
      <c r="F18" s="16"/>
      <c r="G18" s="28"/>
    </row>
    <row r="19" spans="1:7" s="12" customFormat="1" ht="47.25" customHeight="1" x14ac:dyDescent="0.15">
      <c r="A19" s="31"/>
      <c r="B19" s="15"/>
      <c r="C19" s="18"/>
      <c r="D19" s="18"/>
      <c r="E19" s="16"/>
      <c r="F19" s="16"/>
      <c r="G19" s="28"/>
    </row>
    <row r="20" spans="1:7" s="12" customFormat="1" ht="47.25" customHeight="1" x14ac:dyDescent="0.15">
      <c r="A20" s="31"/>
      <c r="B20" s="19"/>
      <c r="C20" s="18"/>
      <c r="D20" s="18"/>
      <c r="E20" s="16"/>
      <c r="F20" s="16"/>
      <c r="G20" s="28"/>
    </row>
    <row r="21" spans="1:7" s="12" customFormat="1" ht="47.25" customHeight="1" x14ac:dyDescent="0.15">
      <c r="A21" s="31"/>
      <c r="B21" s="15"/>
      <c r="C21" s="18"/>
      <c r="D21" s="18"/>
      <c r="E21" s="18"/>
      <c r="F21" s="16"/>
      <c r="G21" s="28"/>
    </row>
    <row r="22" spans="1:7" s="12" customFormat="1" ht="47.25" customHeight="1" x14ac:dyDescent="0.15">
      <c r="A22" s="31"/>
      <c r="B22" s="19"/>
      <c r="C22" s="18"/>
      <c r="D22" s="18"/>
      <c r="E22" s="18"/>
      <c r="F22" s="16"/>
      <c r="G22" s="28"/>
    </row>
    <row r="23" spans="1:7" s="12" customFormat="1" ht="47.25" customHeight="1" x14ac:dyDescent="0.15">
      <c r="A23" s="31"/>
      <c r="B23" s="15"/>
      <c r="C23" s="18"/>
      <c r="D23" s="18"/>
      <c r="E23" s="18"/>
      <c r="F23" s="16"/>
      <c r="G23" s="28"/>
    </row>
    <row r="24" spans="1:7" ht="14.25" x14ac:dyDescent="0.15">
      <c r="A24" s="11"/>
      <c r="B24" s="11"/>
      <c r="C24" s="11"/>
      <c r="D24" s="11"/>
      <c r="E24" s="11"/>
      <c r="F24" s="11"/>
      <c r="G24" s="14"/>
    </row>
    <row r="25" spans="1:7" ht="14.25" x14ac:dyDescent="0.15">
      <c r="A25" s="11"/>
      <c r="B25" s="11"/>
      <c r="C25" s="11"/>
      <c r="D25" s="11"/>
      <c r="E25" s="11"/>
      <c r="F25" s="11"/>
      <c r="G25" s="14"/>
    </row>
    <row r="26" spans="1:7" ht="14.25" x14ac:dyDescent="0.15">
      <c r="A26" s="11"/>
      <c r="B26" s="11"/>
      <c r="C26" s="11"/>
      <c r="D26" s="11"/>
      <c r="E26" s="11"/>
      <c r="F26" s="11"/>
      <c r="G26" s="14"/>
    </row>
    <row r="27" spans="1:7" ht="14.25" x14ac:dyDescent="0.15">
      <c r="A27" s="11"/>
      <c r="B27" s="11"/>
      <c r="C27" s="11"/>
      <c r="D27" s="11"/>
      <c r="E27" s="11"/>
      <c r="F27" s="11"/>
      <c r="G27" s="14"/>
    </row>
    <row r="28" spans="1:7" ht="14.25" x14ac:dyDescent="0.15">
      <c r="A28" s="11"/>
      <c r="B28" s="11"/>
      <c r="C28" s="11"/>
      <c r="D28" s="11"/>
      <c r="E28" s="11"/>
      <c r="F28" s="11"/>
      <c r="G28" s="14"/>
    </row>
    <row r="29" spans="1:7" ht="14.25" x14ac:dyDescent="0.15">
      <c r="A29" s="11"/>
      <c r="B29" s="11"/>
      <c r="C29" s="11"/>
      <c r="D29" s="11"/>
      <c r="E29" s="11"/>
      <c r="F29" s="11"/>
      <c r="G29" s="14"/>
    </row>
    <row r="30" spans="1:7" ht="14.25" x14ac:dyDescent="0.15">
      <c r="A30" s="11"/>
      <c r="B30" s="11"/>
      <c r="C30" s="11"/>
      <c r="D30" s="11"/>
      <c r="E30" s="11"/>
      <c r="F30" s="11"/>
      <c r="G30" s="14"/>
    </row>
    <row r="31" spans="1:7" ht="14.25" x14ac:dyDescent="0.15">
      <c r="A31" s="11"/>
      <c r="B31" s="11"/>
      <c r="C31" s="11"/>
      <c r="D31" s="11"/>
      <c r="E31" s="11"/>
      <c r="F31" s="11"/>
      <c r="G31" s="14"/>
    </row>
    <row r="32" spans="1:7" ht="14.25" x14ac:dyDescent="0.15">
      <c r="A32" s="11"/>
      <c r="B32" s="11"/>
      <c r="C32" s="11"/>
      <c r="D32" s="11"/>
      <c r="E32" s="11"/>
      <c r="F32" s="11"/>
      <c r="G32" s="14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  <row r="70" spans="1:7" ht="14.25" x14ac:dyDescent="0.15">
      <c r="A70" s="11"/>
      <c r="B70" s="11"/>
      <c r="C70" s="11"/>
      <c r="D70" s="11"/>
      <c r="E70" s="11"/>
      <c r="F70" s="11"/>
      <c r="G70" s="14"/>
    </row>
    <row r="71" spans="1:7" ht="14.25" x14ac:dyDescent="0.15">
      <c r="A71" s="11"/>
      <c r="B71" s="11"/>
      <c r="C71" s="11"/>
      <c r="D71" s="11"/>
      <c r="E71" s="11"/>
      <c r="F71" s="11"/>
      <c r="G71" s="14"/>
    </row>
    <row r="72" spans="1:7" ht="14.25" x14ac:dyDescent="0.15">
      <c r="A72" s="11"/>
      <c r="B72" s="11"/>
      <c r="C72" s="11"/>
      <c r="D72" s="11"/>
      <c r="E72" s="11"/>
      <c r="F72" s="11"/>
      <c r="G72" s="14"/>
    </row>
    <row r="73" spans="1:7" ht="14.25" x14ac:dyDescent="0.15">
      <c r="A73" s="11"/>
      <c r="B73" s="11"/>
      <c r="C73" s="11"/>
      <c r="D73" s="11"/>
      <c r="E73" s="11"/>
      <c r="F73" s="11"/>
      <c r="G73" s="14"/>
    </row>
    <row r="74" spans="1:7" ht="14.25" x14ac:dyDescent="0.15">
      <c r="A74" s="11"/>
      <c r="B74" s="11"/>
      <c r="C74" s="11"/>
      <c r="D74" s="11"/>
      <c r="E74" s="11"/>
      <c r="F74" s="11"/>
      <c r="G74" s="14"/>
    </row>
    <row r="75" spans="1:7" ht="14.25" x14ac:dyDescent="0.15">
      <c r="A75" s="11"/>
      <c r="B75" s="11"/>
      <c r="C75" s="11"/>
      <c r="D75" s="11"/>
      <c r="E75" s="11"/>
      <c r="F75" s="11"/>
      <c r="G75" s="14"/>
    </row>
    <row r="76" spans="1:7" ht="14.25" x14ac:dyDescent="0.15">
      <c r="A76" s="11"/>
      <c r="B76" s="11"/>
      <c r="C76" s="11"/>
      <c r="D76" s="11"/>
      <c r="E76" s="11"/>
      <c r="F76" s="11"/>
      <c r="G76" s="14"/>
    </row>
    <row r="77" spans="1:7" ht="14.25" x14ac:dyDescent="0.15">
      <c r="A77" s="11"/>
      <c r="B77" s="11"/>
      <c r="C77" s="11"/>
      <c r="D77" s="11"/>
      <c r="E77" s="11"/>
      <c r="F77" s="11"/>
      <c r="G77" s="14"/>
    </row>
    <row r="78" spans="1:7" ht="14.25" x14ac:dyDescent="0.15">
      <c r="A78" s="11"/>
      <c r="B78" s="11"/>
      <c r="C78" s="11"/>
      <c r="D78" s="11"/>
      <c r="E78" s="11"/>
      <c r="F78" s="11"/>
      <c r="G78" s="14"/>
    </row>
    <row r="79" spans="1:7" ht="14.25" x14ac:dyDescent="0.15">
      <c r="A79" s="11"/>
      <c r="B79" s="11"/>
      <c r="C79" s="11"/>
      <c r="D79" s="11"/>
      <c r="E79" s="11"/>
      <c r="F79" s="11"/>
      <c r="G79" s="14"/>
    </row>
    <row r="80" spans="1:7" ht="14.25" x14ac:dyDescent="0.15">
      <c r="A80" s="11"/>
      <c r="B80" s="11"/>
      <c r="C80" s="11"/>
      <c r="D80" s="11"/>
      <c r="E80" s="11"/>
      <c r="F80" s="11"/>
      <c r="G80" s="14"/>
    </row>
    <row r="81" spans="1:7" ht="14.25" x14ac:dyDescent="0.15">
      <c r="A81" s="11"/>
      <c r="B81" s="11"/>
      <c r="C81" s="11"/>
      <c r="D81" s="11"/>
      <c r="E81" s="11"/>
      <c r="F81" s="11"/>
      <c r="G81" s="14"/>
    </row>
    <row r="82" spans="1:7" ht="14.25" x14ac:dyDescent="0.15">
      <c r="A82" s="11"/>
      <c r="B82" s="11"/>
      <c r="C82" s="11"/>
      <c r="D82" s="11"/>
      <c r="E82" s="11"/>
      <c r="F82" s="11"/>
      <c r="G82" s="14"/>
    </row>
    <row r="83" spans="1:7" ht="14.25" x14ac:dyDescent="0.15">
      <c r="A83" s="11"/>
      <c r="B83" s="11"/>
      <c r="C83" s="11"/>
      <c r="D83" s="11"/>
      <c r="E83" s="11"/>
      <c r="F83" s="11"/>
      <c r="G83" s="14"/>
    </row>
    <row r="84" spans="1:7" ht="14.25" x14ac:dyDescent="0.15">
      <c r="A84" s="11"/>
      <c r="B84" s="11"/>
      <c r="C84" s="11"/>
      <c r="D84" s="11"/>
      <c r="E84" s="11"/>
      <c r="F84" s="11"/>
      <c r="G84" s="14"/>
    </row>
    <row r="85" spans="1:7" ht="14.25" x14ac:dyDescent="0.15">
      <c r="A85" s="11"/>
      <c r="B85" s="11"/>
      <c r="C85" s="11"/>
      <c r="D85" s="11"/>
      <c r="E85" s="11"/>
      <c r="F85" s="11"/>
      <c r="G85" s="14"/>
    </row>
    <row r="86" spans="1:7" ht="14.25" x14ac:dyDescent="0.15">
      <c r="A86" s="11"/>
      <c r="B86" s="11"/>
      <c r="C86" s="11"/>
      <c r="D86" s="11"/>
      <c r="E86" s="11"/>
      <c r="F86" s="11"/>
      <c r="G86" s="14"/>
    </row>
    <row r="87" spans="1:7" ht="14.25" x14ac:dyDescent="0.15">
      <c r="A87" s="11"/>
      <c r="B87" s="11"/>
      <c r="C87" s="11"/>
      <c r="D87" s="11"/>
      <c r="E87" s="11"/>
      <c r="F87" s="11"/>
      <c r="G87" s="14"/>
    </row>
    <row r="88" spans="1:7" ht="14.25" x14ac:dyDescent="0.15">
      <c r="A88" s="11"/>
      <c r="B88" s="11"/>
      <c r="C88" s="11"/>
      <c r="D88" s="11"/>
      <c r="E88" s="11"/>
      <c r="F88" s="11"/>
      <c r="G88" s="14"/>
    </row>
    <row r="89" spans="1:7" ht="14.25" x14ac:dyDescent="0.15">
      <c r="A89" s="11"/>
      <c r="B89" s="11"/>
      <c r="C89" s="11"/>
      <c r="D89" s="11"/>
      <c r="E89" s="11"/>
      <c r="F89" s="11"/>
      <c r="G89" s="14"/>
    </row>
    <row r="90" spans="1:7" ht="14.25" x14ac:dyDescent="0.15">
      <c r="A90" s="11"/>
      <c r="B90" s="11"/>
      <c r="C90" s="11"/>
      <c r="D90" s="11"/>
      <c r="E90" s="11"/>
      <c r="F90" s="11"/>
      <c r="G90" s="14"/>
    </row>
    <row r="91" spans="1:7" ht="14.25" x14ac:dyDescent="0.15">
      <c r="A91" s="11"/>
      <c r="B91" s="11"/>
      <c r="C91" s="11"/>
      <c r="D91" s="11"/>
      <c r="E91" s="11"/>
      <c r="F91" s="11"/>
      <c r="G91" s="14"/>
    </row>
    <row r="92" spans="1:7" ht="14.25" x14ac:dyDescent="0.15">
      <c r="A92" s="11"/>
      <c r="B92" s="11"/>
      <c r="C92" s="11"/>
      <c r="D92" s="11"/>
      <c r="E92" s="11"/>
      <c r="F92" s="11"/>
      <c r="G92" s="14"/>
    </row>
    <row r="93" spans="1:7" ht="14.25" x14ac:dyDescent="0.15">
      <c r="A93" s="11"/>
      <c r="B93" s="11"/>
      <c r="C93" s="11"/>
      <c r="D93" s="11"/>
      <c r="E93" s="11"/>
      <c r="F93" s="11"/>
      <c r="G93" s="14"/>
    </row>
    <row r="94" spans="1:7" ht="14.25" x14ac:dyDescent="0.15">
      <c r="A94" s="11"/>
      <c r="B94" s="11"/>
      <c r="C94" s="11"/>
      <c r="D94" s="11"/>
      <c r="E94" s="11"/>
      <c r="F94" s="11"/>
      <c r="G94" s="14"/>
    </row>
    <row r="95" spans="1:7" ht="14.25" x14ac:dyDescent="0.15">
      <c r="A95" s="11"/>
      <c r="B95" s="11"/>
      <c r="C95" s="11"/>
      <c r="D95" s="11"/>
      <c r="E95" s="11"/>
      <c r="F95" s="11"/>
      <c r="G95" s="14"/>
    </row>
    <row r="96" spans="1:7" ht="14.25" x14ac:dyDescent="0.15">
      <c r="A96" s="11"/>
      <c r="B96" s="11"/>
      <c r="C96" s="11"/>
      <c r="D96" s="11"/>
      <c r="E96" s="11"/>
      <c r="F96" s="11"/>
      <c r="G96" s="14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orientation="portrait" horizontalDpi="4294967294" verticalDpi="4294967294" r:id="rId1"/>
  <headerFooter>
    <oddFooter>&amp;C&amp;"돋움,Regular"&amp;P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showGridLines="0" showOutlineSymbols="0" view="pageBreakPreview" zoomScale="70" zoomScaleSheetLayoutView="70" workbookViewId="0">
      <pane ySplit="6" topLeftCell="A7" activePane="bottomLeft" state="frozen"/>
      <selection pane="bottomLeft" activeCell="A9" sqref="A9"/>
    </sheetView>
  </sheetViews>
  <sheetFormatPr defaultRowHeight="13.5" x14ac:dyDescent="0.1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3.44140625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46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0" t="s">
        <v>6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39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10" customFormat="1" ht="47.25" customHeight="1" x14ac:dyDescent="0.15">
      <c r="A7" s="26" t="s">
        <v>7</v>
      </c>
      <c r="B7" s="26"/>
      <c r="C7" s="30">
        <f>C8+C11+C16+C24</f>
        <v>7359731</v>
      </c>
      <c r="D7" s="77">
        <f>D8+D11+D16+D24</f>
        <v>-1331818</v>
      </c>
      <c r="E7" s="30">
        <f>E8+E11+E16+E24</f>
        <v>6247000</v>
      </c>
      <c r="F7" s="30">
        <f>F8+F11+F16+F24</f>
        <v>12274913</v>
      </c>
      <c r="G7" s="17">
        <f>E7+D7</f>
        <v>4915182</v>
      </c>
    </row>
    <row r="8" spans="1:7" s="10" customFormat="1" ht="47.25" customHeight="1" x14ac:dyDescent="0.15">
      <c r="A8" s="26" t="s">
        <v>13</v>
      </c>
      <c r="B8" s="26"/>
      <c r="C8" s="30">
        <f>SUM(C9:C10)</f>
        <v>534000</v>
      </c>
      <c r="D8" s="76">
        <f>SUM(D9:D10)</f>
        <v>-234000</v>
      </c>
      <c r="E8" s="30">
        <f>SUM(E9:E10)</f>
        <v>50000</v>
      </c>
      <c r="F8" s="30">
        <f>SUM(F9:F10)</f>
        <v>350000</v>
      </c>
      <c r="G8" s="17"/>
    </row>
    <row r="9" spans="1:7" s="12" customFormat="1" ht="47.25" customHeight="1" x14ac:dyDescent="0.15">
      <c r="A9" s="69" t="s">
        <v>20</v>
      </c>
      <c r="B9" s="72" t="s">
        <v>61</v>
      </c>
      <c r="C9" s="70">
        <v>300000</v>
      </c>
      <c r="D9" s="71"/>
      <c r="E9" s="71">
        <v>50000</v>
      </c>
      <c r="F9" s="70">
        <f>C9+E9+D9</f>
        <v>350000</v>
      </c>
      <c r="G9" s="27"/>
    </row>
    <row r="10" spans="1:7" s="12" customFormat="1" ht="47.25" customHeight="1" x14ac:dyDescent="0.15">
      <c r="A10" s="69" t="s">
        <v>67</v>
      </c>
      <c r="B10" s="72" t="s">
        <v>60</v>
      </c>
      <c r="C10" s="70">
        <v>234000</v>
      </c>
      <c r="D10" s="71">
        <v>-234000</v>
      </c>
      <c r="E10" s="69"/>
      <c r="F10" s="70">
        <f>C10+E10+D10</f>
        <v>0</v>
      </c>
      <c r="G10" s="27"/>
    </row>
    <row r="11" spans="1:7" s="10" customFormat="1" ht="47.25" customHeight="1" x14ac:dyDescent="0.15">
      <c r="A11" s="26" t="s">
        <v>10</v>
      </c>
      <c r="B11" s="26"/>
      <c r="C11" s="30">
        <f>SUM(C12:C15)</f>
        <v>2909731</v>
      </c>
      <c r="D11" s="30">
        <f>SUM(D12:D15)</f>
        <v>-64818</v>
      </c>
      <c r="E11" s="30">
        <f>SUM(E12:E15)</f>
        <v>1700000</v>
      </c>
      <c r="F11" s="30">
        <f>SUM(F12:F15)</f>
        <v>4544913</v>
      </c>
      <c r="G11" s="17"/>
    </row>
    <row r="12" spans="1:7" s="12" customFormat="1" ht="47.25" customHeight="1" x14ac:dyDescent="0.15">
      <c r="A12" s="58" t="s">
        <v>40</v>
      </c>
      <c r="B12" s="59" t="s">
        <v>27</v>
      </c>
      <c r="C12" s="60">
        <v>2519731</v>
      </c>
      <c r="D12" s="60">
        <v>-64818</v>
      </c>
      <c r="E12" s="63"/>
      <c r="F12" s="63">
        <f>SUM(C12:E12)</f>
        <v>2454913</v>
      </c>
      <c r="G12" s="62" t="s">
        <v>56</v>
      </c>
    </row>
    <row r="13" spans="1:7" s="12" customFormat="1" ht="47.25" customHeight="1" x14ac:dyDescent="0.15">
      <c r="A13" s="64" t="s">
        <v>18</v>
      </c>
      <c r="B13" s="59" t="s">
        <v>38</v>
      </c>
      <c r="C13" s="60"/>
      <c r="D13" s="60"/>
      <c r="E13" s="60">
        <v>1500000</v>
      </c>
      <c r="F13" s="60">
        <v>1500000</v>
      </c>
      <c r="G13" s="62" t="s">
        <v>52</v>
      </c>
    </row>
    <row r="14" spans="1:7" s="12" customFormat="1" ht="47.25" customHeight="1" x14ac:dyDescent="0.15">
      <c r="A14" s="69" t="s">
        <v>31</v>
      </c>
      <c r="B14" s="72" t="s">
        <v>62</v>
      </c>
      <c r="C14" s="70">
        <v>190000</v>
      </c>
      <c r="D14" s="71"/>
      <c r="E14" s="71">
        <v>100000</v>
      </c>
      <c r="F14" s="70">
        <f>C14+E14+D14</f>
        <v>290000</v>
      </c>
      <c r="G14" s="62"/>
    </row>
    <row r="15" spans="1:7" s="12" customFormat="1" ht="47.25" customHeight="1" x14ac:dyDescent="0.15">
      <c r="A15" s="69" t="s">
        <v>31</v>
      </c>
      <c r="B15" s="72" t="s">
        <v>63</v>
      </c>
      <c r="C15" s="70">
        <v>200000</v>
      </c>
      <c r="D15" s="71"/>
      <c r="E15" s="71">
        <v>100000</v>
      </c>
      <c r="F15" s="70">
        <f>C15+E15+D15</f>
        <v>300000</v>
      </c>
      <c r="G15" s="62"/>
    </row>
    <row r="16" spans="1:7" s="10" customFormat="1" ht="47.25" customHeight="1" x14ac:dyDescent="0.15">
      <c r="A16" s="26" t="s">
        <v>21</v>
      </c>
      <c r="B16" s="26"/>
      <c r="C16" s="30">
        <f>SUM(C17:C23)</f>
        <v>1266000</v>
      </c>
      <c r="D16" s="30">
        <f>SUM(D17:D23)</f>
        <v>-983000</v>
      </c>
      <c r="E16" s="30">
        <f>SUM(E17:E23)</f>
        <v>1697000</v>
      </c>
      <c r="F16" s="30">
        <f>SUM(F17:F23)</f>
        <v>1980000</v>
      </c>
      <c r="G16" s="17"/>
    </row>
    <row r="17" spans="1:7" s="12" customFormat="1" ht="66.75" customHeight="1" x14ac:dyDescent="0.15">
      <c r="A17" s="51" t="s">
        <v>19</v>
      </c>
      <c r="B17" s="15" t="s">
        <v>55</v>
      </c>
      <c r="C17" s="41">
        <v>283000</v>
      </c>
      <c r="D17" s="50">
        <v>0</v>
      </c>
      <c r="E17" s="41">
        <v>27000</v>
      </c>
      <c r="F17" s="41">
        <f>E17+C17</f>
        <v>310000</v>
      </c>
      <c r="G17" s="66" t="s">
        <v>43</v>
      </c>
    </row>
    <row r="18" spans="1:7" s="12" customFormat="1" ht="66.75" customHeight="1" x14ac:dyDescent="0.15">
      <c r="A18" s="51" t="s">
        <v>19</v>
      </c>
      <c r="B18" s="15" t="s">
        <v>54</v>
      </c>
      <c r="C18" s="41">
        <v>0</v>
      </c>
      <c r="D18" s="50">
        <v>0</v>
      </c>
      <c r="E18" s="41">
        <v>1170000</v>
      </c>
      <c r="F18" s="41">
        <f>E18+C18</f>
        <v>1170000</v>
      </c>
      <c r="G18" s="66" t="s">
        <v>43</v>
      </c>
    </row>
    <row r="19" spans="1:7" s="12" customFormat="1" ht="66.75" customHeight="1" x14ac:dyDescent="0.15">
      <c r="A19" s="51" t="s">
        <v>19</v>
      </c>
      <c r="B19" s="15" t="s">
        <v>49</v>
      </c>
      <c r="C19" s="18">
        <v>0</v>
      </c>
      <c r="D19" s="18">
        <v>0</v>
      </c>
      <c r="E19" s="67">
        <v>500000</v>
      </c>
      <c r="F19" s="41">
        <f>E19+C19</f>
        <v>500000</v>
      </c>
      <c r="G19" s="66" t="s">
        <v>0</v>
      </c>
    </row>
    <row r="20" spans="1:7" s="12" customFormat="1" ht="47.25" customHeight="1" x14ac:dyDescent="0.15">
      <c r="A20" s="73" t="s">
        <v>30</v>
      </c>
      <c r="B20" s="73" t="s">
        <v>25</v>
      </c>
      <c r="C20" s="74">
        <v>983000</v>
      </c>
      <c r="D20" s="74">
        <v>-983000</v>
      </c>
      <c r="E20" s="74"/>
      <c r="F20" s="70">
        <f>C20+E20+D20</f>
        <v>0</v>
      </c>
      <c r="G20" s="27"/>
    </row>
    <row r="21" spans="1:7" s="12" customFormat="1" ht="47.25" customHeight="1" x14ac:dyDescent="0.15">
      <c r="A21" s="73"/>
      <c r="B21" s="73"/>
      <c r="C21" s="74"/>
      <c r="D21" s="74"/>
      <c r="E21" s="74"/>
      <c r="F21" s="70"/>
      <c r="G21" s="27"/>
    </row>
    <row r="22" spans="1:7" s="12" customFormat="1" ht="47.25" customHeight="1" x14ac:dyDescent="0.15">
      <c r="A22" s="73"/>
      <c r="B22" s="73"/>
      <c r="C22" s="74"/>
      <c r="D22" s="74"/>
      <c r="E22" s="74"/>
      <c r="F22" s="70"/>
      <c r="G22" s="27"/>
    </row>
    <row r="23" spans="1:7" s="12" customFormat="1" ht="47.25" customHeight="1" x14ac:dyDescent="0.15">
      <c r="A23" s="47"/>
      <c r="B23" s="15"/>
      <c r="C23" s="18"/>
      <c r="D23" s="18"/>
      <c r="E23" s="18"/>
      <c r="F23" s="16"/>
      <c r="G23" s="27"/>
    </row>
    <row r="24" spans="1:7" s="10" customFormat="1" ht="47.25" customHeight="1" x14ac:dyDescent="0.15">
      <c r="A24" s="42" t="s">
        <v>24</v>
      </c>
      <c r="B24" s="26"/>
      <c r="C24" s="30">
        <f>SUM(C25:C30)</f>
        <v>2650000</v>
      </c>
      <c r="D24" s="30">
        <f>SUM(D25:D30)</f>
        <v>-50000</v>
      </c>
      <c r="E24" s="30">
        <f>SUM(E25:E30)</f>
        <v>2800000</v>
      </c>
      <c r="F24" s="30">
        <f>SUM(F25:F30)</f>
        <v>5400000</v>
      </c>
      <c r="G24" s="17"/>
    </row>
    <row r="25" spans="1:7" s="10" customFormat="1" ht="47.25" customHeight="1" x14ac:dyDescent="0.15">
      <c r="A25" s="69" t="s">
        <v>64</v>
      </c>
      <c r="B25" s="72" t="s">
        <v>11</v>
      </c>
      <c r="C25" s="70">
        <v>650000</v>
      </c>
      <c r="D25" s="71">
        <v>-50000</v>
      </c>
      <c r="E25" s="69"/>
      <c r="F25" s="70">
        <f>C25+E25+D25</f>
        <v>600000</v>
      </c>
      <c r="G25" s="21"/>
    </row>
    <row r="26" spans="1:7" s="10" customFormat="1" ht="47.25" customHeight="1" x14ac:dyDescent="0.15">
      <c r="A26" s="73" t="s">
        <v>64</v>
      </c>
      <c r="B26" s="75" t="s">
        <v>65</v>
      </c>
      <c r="C26" s="74">
        <v>2000000</v>
      </c>
      <c r="D26" s="73"/>
      <c r="E26" s="74">
        <v>2800000</v>
      </c>
      <c r="F26" s="70">
        <f>C26+E26+D26</f>
        <v>4800000</v>
      </c>
      <c r="G26" s="21"/>
    </row>
    <row r="27" spans="1:7" s="12" customFormat="1" ht="47.25" customHeight="1" x14ac:dyDescent="0.15">
      <c r="A27" s="56"/>
      <c r="B27" s="15"/>
      <c r="C27" s="18"/>
      <c r="D27" s="18"/>
      <c r="E27" s="18"/>
      <c r="F27" s="16"/>
      <c r="G27" s="27"/>
    </row>
    <row r="28" spans="1:7" s="12" customFormat="1" ht="63" customHeight="1" x14ac:dyDescent="0.15">
      <c r="A28" s="56"/>
      <c r="B28" s="15"/>
      <c r="C28" s="18"/>
      <c r="D28" s="18"/>
      <c r="E28" s="18"/>
      <c r="F28" s="16"/>
      <c r="G28" s="27"/>
    </row>
    <row r="29" spans="1:7" s="12" customFormat="1" ht="47.25" customHeight="1" x14ac:dyDescent="0.15">
      <c r="A29" s="48"/>
      <c r="B29" s="15"/>
      <c r="C29" s="18"/>
      <c r="D29" s="18"/>
      <c r="E29" s="18"/>
      <c r="F29" s="16"/>
      <c r="G29" s="27"/>
    </row>
    <row r="30" spans="1:7" s="12" customFormat="1" ht="66" customHeight="1" x14ac:dyDescent="0.15">
      <c r="A30" s="49"/>
      <c r="B30" s="15"/>
      <c r="C30" s="18"/>
      <c r="D30" s="18"/>
      <c r="E30" s="18"/>
      <c r="F30" s="16"/>
      <c r="G30" s="27"/>
    </row>
    <row r="31" spans="1:7" s="12" customFormat="1" ht="47.25" customHeight="1" x14ac:dyDescent="0.15">
      <c r="A31" s="49"/>
      <c r="B31" s="55"/>
      <c r="C31" s="55"/>
      <c r="D31" s="55"/>
      <c r="E31" s="55"/>
      <c r="F31" s="55"/>
      <c r="G31" s="27"/>
    </row>
    <row r="32" spans="1:7" s="12" customFormat="1" ht="47.25" customHeight="1" x14ac:dyDescent="0.15">
      <c r="A32" s="32"/>
      <c r="B32" s="33"/>
      <c r="C32" s="34"/>
      <c r="D32" s="34"/>
      <c r="E32" s="34"/>
      <c r="F32" s="35"/>
      <c r="G32" s="36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  <row r="70" spans="1:7" ht="14.25" x14ac:dyDescent="0.15">
      <c r="A70" s="11"/>
      <c r="B70" s="11"/>
      <c r="C70" s="11"/>
      <c r="D70" s="11"/>
      <c r="E70" s="11"/>
      <c r="F70" s="11"/>
      <c r="G70" s="14"/>
    </row>
    <row r="71" spans="1:7" ht="14.25" x14ac:dyDescent="0.15">
      <c r="A71" s="11"/>
      <c r="B71" s="11"/>
      <c r="C71" s="11"/>
      <c r="D71" s="11"/>
      <c r="E71" s="11"/>
      <c r="F71" s="11"/>
      <c r="G71" s="14"/>
    </row>
    <row r="72" spans="1:7" ht="14.25" x14ac:dyDescent="0.15">
      <c r="A72" s="11"/>
      <c r="B72" s="11"/>
      <c r="C72" s="11"/>
      <c r="D72" s="11"/>
      <c r="E72" s="11"/>
      <c r="F72" s="11"/>
      <c r="G72" s="14"/>
    </row>
    <row r="73" spans="1:7" ht="14.25" x14ac:dyDescent="0.15">
      <c r="A73" s="11"/>
      <c r="B73" s="11"/>
      <c r="C73" s="11"/>
      <c r="D73" s="11"/>
      <c r="E73" s="11"/>
      <c r="F73" s="11"/>
      <c r="G73" s="14"/>
    </row>
    <row r="74" spans="1:7" ht="14.25" x14ac:dyDescent="0.15">
      <c r="A74" s="11"/>
      <c r="B74" s="11"/>
      <c r="C74" s="11"/>
      <c r="D74" s="11"/>
      <c r="E74" s="11"/>
      <c r="F74" s="11"/>
      <c r="G74" s="14"/>
    </row>
    <row r="75" spans="1:7" ht="14.25" x14ac:dyDescent="0.15">
      <c r="A75" s="11"/>
      <c r="B75" s="11"/>
      <c r="C75" s="11"/>
      <c r="D75" s="11"/>
      <c r="E75" s="11"/>
      <c r="F75" s="11"/>
      <c r="G75" s="14"/>
    </row>
    <row r="76" spans="1:7" ht="14.25" x14ac:dyDescent="0.15">
      <c r="A76" s="11"/>
      <c r="B76" s="11"/>
      <c r="C76" s="11"/>
      <c r="D76" s="11"/>
      <c r="E76" s="11"/>
      <c r="F76" s="11"/>
      <c r="G76" s="14"/>
    </row>
    <row r="77" spans="1:7" ht="14.25" x14ac:dyDescent="0.15">
      <c r="A77" s="11"/>
      <c r="B77" s="11"/>
      <c r="C77" s="11"/>
      <c r="D77" s="11"/>
      <c r="E77" s="11"/>
      <c r="F77" s="11"/>
      <c r="G77" s="14"/>
    </row>
    <row r="78" spans="1:7" ht="14.25" x14ac:dyDescent="0.15">
      <c r="A78" s="11"/>
      <c r="B78" s="11"/>
      <c r="C78" s="11"/>
      <c r="D78" s="11"/>
      <c r="E78" s="11"/>
      <c r="F78" s="11"/>
      <c r="G78" s="14"/>
    </row>
    <row r="79" spans="1:7" ht="14.25" x14ac:dyDescent="0.15">
      <c r="A79" s="11"/>
      <c r="B79" s="11"/>
      <c r="C79" s="11"/>
      <c r="D79" s="11"/>
      <c r="E79" s="11"/>
      <c r="F79" s="11"/>
      <c r="G79" s="14"/>
    </row>
    <row r="80" spans="1:7" ht="14.25" x14ac:dyDescent="0.15">
      <c r="A80" s="11"/>
      <c r="B80" s="11"/>
      <c r="C80" s="11"/>
      <c r="D80" s="11"/>
      <c r="E80" s="11"/>
      <c r="F80" s="11"/>
      <c r="G80" s="14"/>
    </row>
    <row r="81" spans="1:7" ht="14.25" x14ac:dyDescent="0.15">
      <c r="A81" s="11"/>
      <c r="B81" s="11"/>
      <c r="C81" s="11"/>
      <c r="D81" s="11"/>
      <c r="E81" s="11"/>
      <c r="F81" s="11"/>
      <c r="G81" s="14"/>
    </row>
    <row r="82" spans="1:7" ht="14.25" x14ac:dyDescent="0.15">
      <c r="A82" s="11"/>
      <c r="B82" s="11"/>
      <c r="C82" s="11"/>
      <c r="D82" s="11"/>
      <c r="E82" s="11"/>
      <c r="F82" s="11"/>
      <c r="G82" s="14"/>
    </row>
    <row r="83" spans="1:7" ht="14.25" x14ac:dyDescent="0.15">
      <c r="A83" s="11"/>
      <c r="B83" s="11"/>
      <c r="C83" s="11"/>
      <c r="D83" s="11"/>
      <c r="E83" s="11"/>
      <c r="F83" s="11"/>
      <c r="G83" s="14"/>
    </row>
    <row r="84" spans="1:7" ht="14.25" x14ac:dyDescent="0.15">
      <c r="A84" s="11"/>
      <c r="B84" s="11"/>
      <c r="C84" s="11"/>
      <c r="D84" s="11"/>
      <c r="E84" s="11"/>
      <c r="F84" s="11"/>
      <c r="G84" s="14"/>
    </row>
    <row r="85" spans="1:7" ht="14.25" x14ac:dyDescent="0.15">
      <c r="A85" s="11"/>
      <c r="B85" s="11"/>
      <c r="C85" s="11"/>
      <c r="D85" s="11"/>
      <c r="E85" s="11"/>
      <c r="F85" s="11"/>
      <c r="G85" s="14"/>
    </row>
    <row r="86" spans="1:7" ht="14.25" x14ac:dyDescent="0.15">
      <c r="A86" s="11"/>
      <c r="B86" s="11"/>
      <c r="C86" s="11"/>
      <c r="D86" s="11"/>
      <c r="E86" s="11"/>
      <c r="F86" s="11"/>
      <c r="G86" s="14"/>
    </row>
    <row r="87" spans="1:7" ht="14.25" x14ac:dyDescent="0.15">
      <c r="A87" s="11"/>
      <c r="B87" s="11"/>
      <c r="C87" s="11"/>
      <c r="D87" s="11"/>
      <c r="E87" s="11"/>
      <c r="F87" s="11"/>
      <c r="G87" s="14"/>
    </row>
    <row r="88" spans="1:7" ht="14.25" x14ac:dyDescent="0.15">
      <c r="A88" s="11"/>
      <c r="B88" s="11"/>
      <c r="C88" s="11"/>
      <c r="D88" s="11"/>
      <c r="E88" s="11"/>
      <c r="F88" s="11"/>
      <c r="G88" s="14"/>
    </row>
    <row r="89" spans="1:7" ht="14.25" x14ac:dyDescent="0.15">
      <c r="A89" s="11"/>
      <c r="B89" s="11"/>
      <c r="C89" s="11"/>
      <c r="D89" s="11"/>
      <c r="E89" s="11"/>
      <c r="F89" s="11"/>
      <c r="G89" s="14"/>
    </row>
    <row r="90" spans="1:7" ht="14.25" x14ac:dyDescent="0.15">
      <c r="A90" s="11"/>
      <c r="B90" s="11"/>
      <c r="C90" s="11"/>
      <c r="D90" s="11"/>
      <c r="E90" s="11"/>
      <c r="F90" s="11"/>
      <c r="G90" s="14"/>
    </row>
    <row r="91" spans="1:7" ht="14.25" x14ac:dyDescent="0.15">
      <c r="A91" s="11"/>
      <c r="B91" s="11"/>
      <c r="C91" s="11"/>
      <c r="D91" s="11"/>
      <c r="E91" s="11"/>
      <c r="F91" s="11"/>
      <c r="G91" s="14"/>
    </row>
    <row r="92" spans="1:7" ht="14.25" x14ac:dyDescent="0.15">
      <c r="A92" s="11"/>
      <c r="B92" s="11"/>
      <c r="C92" s="11"/>
      <c r="D92" s="11"/>
      <c r="E92" s="11"/>
      <c r="F92" s="11"/>
      <c r="G92" s="14"/>
    </row>
    <row r="93" spans="1:7" ht="14.25" x14ac:dyDescent="0.15">
      <c r="A93" s="11"/>
      <c r="B93" s="11"/>
      <c r="C93" s="11"/>
      <c r="D93" s="11"/>
      <c r="E93" s="11"/>
      <c r="F93" s="11"/>
      <c r="G93" s="14"/>
    </row>
    <row r="94" spans="1:7" ht="14.25" x14ac:dyDescent="0.15">
      <c r="A94" s="11"/>
      <c r="B94" s="11"/>
      <c r="C94" s="11"/>
      <c r="D94" s="11"/>
      <c r="E94" s="11"/>
      <c r="F94" s="11"/>
      <c r="G94" s="14"/>
    </row>
    <row r="95" spans="1:7" ht="14.25" x14ac:dyDescent="0.15">
      <c r="A95" s="11"/>
      <c r="B95" s="11"/>
      <c r="C95" s="11"/>
      <c r="D95" s="11"/>
      <c r="E95" s="11"/>
      <c r="F95" s="11"/>
      <c r="G95" s="14"/>
    </row>
    <row r="96" spans="1:7" ht="14.25" x14ac:dyDescent="0.15">
      <c r="A96" s="11"/>
      <c r="B96" s="11"/>
      <c r="C96" s="11"/>
      <c r="D96" s="11"/>
      <c r="E96" s="11"/>
      <c r="F96" s="11"/>
      <c r="G96" s="14"/>
    </row>
    <row r="97" spans="1:7" ht="14.25" x14ac:dyDescent="0.15">
      <c r="A97" s="11"/>
      <c r="B97" s="11"/>
      <c r="C97" s="11"/>
      <c r="D97" s="11"/>
      <c r="E97" s="11"/>
      <c r="F97" s="11"/>
      <c r="G97" s="14"/>
    </row>
    <row r="98" spans="1:7" ht="14.25" x14ac:dyDescent="0.15">
      <c r="A98" s="11"/>
      <c r="B98" s="11"/>
      <c r="C98" s="11"/>
      <c r="D98" s="11"/>
      <c r="E98" s="11"/>
      <c r="F98" s="11"/>
      <c r="G98" s="14"/>
    </row>
    <row r="99" spans="1:7" ht="14.25" x14ac:dyDescent="0.15">
      <c r="A99" s="11"/>
      <c r="B99" s="11"/>
      <c r="C99" s="11"/>
      <c r="D99" s="11"/>
      <c r="E99" s="11"/>
      <c r="F99" s="11"/>
      <c r="G99" s="14"/>
    </row>
    <row r="100" spans="1:7" ht="14.25" x14ac:dyDescent="0.15">
      <c r="A100" s="11"/>
      <c r="B100" s="11"/>
      <c r="C100" s="11"/>
      <c r="D100" s="11"/>
      <c r="E100" s="11"/>
      <c r="F100" s="11"/>
      <c r="G100" s="14"/>
    </row>
    <row r="101" spans="1:7" ht="14.25" x14ac:dyDescent="0.15">
      <c r="A101" s="11"/>
      <c r="B101" s="11"/>
      <c r="C101" s="11"/>
      <c r="D101" s="11"/>
      <c r="E101" s="11"/>
      <c r="F101" s="11"/>
      <c r="G101" s="14"/>
    </row>
    <row r="102" spans="1:7" ht="14.25" x14ac:dyDescent="0.15">
      <c r="A102" s="11"/>
      <c r="B102" s="11"/>
      <c r="C102" s="11"/>
      <c r="D102" s="11"/>
      <c r="E102" s="11"/>
      <c r="F102" s="11"/>
      <c r="G102" s="14"/>
    </row>
    <row r="103" spans="1:7" ht="14.25" x14ac:dyDescent="0.15">
      <c r="A103" s="11"/>
      <c r="B103" s="11"/>
      <c r="C103" s="11"/>
      <c r="D103" s="11"/>
      <c r="E103" s="11"/>
      <c r="F103" s="11"/>
      <c r="G103" s="14"/>
    </row>
    <row r="104" spans="1:7" ht="14.25" x14ac:dyDescent="0.15">
      <c r="A104" s="11"/>
      <c r="B104" s="11"/>
      <c r="C104" s="11"/>
      <c r="D104" s="11"/>
      <c r="E104" s="11"/>
      <c r="F104" s="11"/>
      <c r="G104" s="14"/>
    </row>
    <row r="105" spans="1:7" ht="14.25" x14ac:dyDescent="0.15">
      <c r="A105" s="11"/>
      <c r="B105" s="11"/>
      <c r="C105" s="11"/>
      <c r="D105" s="11"/>
      <c r="E105" s="11"/>
      <c r="F105" s="11"/>
      <c r="G105" s="14"/>
    </row>
  </sheetData>
  <mergeCells count="7">
    <mergeCell ref="A1:G2"/>
    <mergeCell ref="C5:C6"/>
    <mergeCell ref="B5:B6"/>
    <mergeCell ref="A5:A6"/>
    <mergeCell ref="G5:G6"/>
    <mergeCell ref="D5:E5"/>
    <mergeCell ref="F5:F6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orientation="portrait" horizontalDpi="4294967294" verticalDpi="4294967294" r:id="rId1"/>
  <headerFooter>
    <oddFooter>&amp;C&amp;"돋움,Regular"&amp;P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표지</vt:lpstr>
      <vt:lpstr>2회추경(세입)</vt:lpstr>
      <vt:lpstr>2회추경(세출)</vt:lpstr>
      <vt:lpstr>도시재생특별회계(입출)</vt:lpstr>
      <vt:lpstr>표지 2</vt:lpstr>
      <vt:lpstr>19년 본예산(세입)</vt:lpstr>
      <vt:lpstr>19년 본예산(세출)</vt:lpstr>
      <vt:lpstr>'19년 본예산(세입)'!Consolidate_Area</vt:lpstr>
      <vt:lpstr>'19년 본예산(세출)'!Consolidate_Area</vt:lpstr>
      <vt:lpstr>'2회추경(세입)'!Consolidate_Area</vt:lpstr>
      <vt:lpstr>'2회추경(세출)'!Consolidate_Area</vt:lpstr>
      <vt:lpstr>'도시재생특별회계(입출)'!Consolidate_Area</vt:lpstr>
      <vt:lpstr>표지!Consolidate_Area</vt:lpstr>
      <vt:lpstr>'표지 2'!Consolidate_Area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Windows 사용자</cp:lastModifiedBy>
  <cp:revision>25</cp:revision>
  <cp:lastPrinted>2018-11-29T00:54:43Z</cp:lastPrinted>
  <dcterms:created xsi:type="dcterms:W3CDTF">2003-12-03T15:25:45Z</dcterms:created>
  <dcterms:modified xsi:type="dcterms:W3CDTF">2018-11-29T00:58:01Z</dcterms:modified>
</cp:coreProperties>
</file>