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폴더\회의록\356회 폴더정리\1124도시환경4차\356도시환경4차-자료\"/>
    </mc:Choice>
  </mc:AlternateContent>
  <bookViews>
    <workbookView xWindow="4260" yWindow="225" windowWidth="13980" windowHeight="8010" tabRatio="848" activeTab="6"/>
  </bookViews>
  <sheets>
    <sheet name="표지('21. 4추)" sheetId="63" r:id="rId1"/>
    <sheet name="4추(세입)-일반" sheetId="64" r:id="rId2"/>
    <sheet name="4추(세출)-일반" sheetId="65" r:id="rId3"/>
    <sheet name="4추(세입)-특별" sheetId="66" r:id="rId4"/>
    <sheet name="4추(세출)-특별" sheetId="67" r:id="rId5"/>
    <sheet name="21년 4추(명시이월) - A3 출력" sheetId="70" r:id="rId6"/>
    <sheet name="표지('22.본예산)" sheetId="49" r:id="rId7"/>
    <sheet name="22년(세입)-일반" sheetId="46" r:id="rId8"/>
    <sheet name="22년(세출)-일반" sheetId="57" r:id="rId9"/>
    <sheet name="22년(세입)-특별" sheetId="58" r:id="rId10"/>
    <sheet name="22년(세출)-특별" sheetId="59" r:id="rId11"/>
  </sheets>
  <definedNames>
    <definedName name="_xlnm._FilterDatabase" localSheetId="5" hidden="1">'21년 4추(명시이월) - A3 출력'!$A$6:$K$6</definedName>
    <definedName name="_xlnm._FilterDatabase" localSheetId="7" hidden="1">'22년(세입)-일반'!$A$6:$H$21</definedName>
    <definedName name="_xlnm._FilterDatabase" localSheetId="9" hidden="1">'22년(세입)-특별'!$A$6:$G$6</definedName>
    <definedName name="_xlnm._FilterDatabase" localSheetId="8" hidden="1">'22년(세출)-일반'!$A$6:$H$39</definedName>
    <definedName name="_xlnm._FilterDatabase" localSheetId="10" hidden="1">'22년(세출)-특별'!$A$6:$H$11</definedName>
    <definedName name="_xlnm._FilterDatabase" localSheetId="1" hidden="1">'4추(세입)-일반'!$A$6:$H$22</definedName>
    <definedName name="_xlnm._FilterDatabase" localSheetId="3" hidden="1">'4추(세입)-특별'!$A$6:$E$9</definedName>
    <definedName name="_xlnm._FilterDatabase" localSheetId="2" hidden="1">'4추(세출)-일반'!$A$6:$H$20</definedName>
    <definedName name="_xlnm._FilterDatabase" localSheetId="4" hidden="1">'4추(세출)-특별'!$A$6:$G$12</definedName>
    <definedName name="_xlnm.Print_Area" localSheetId="5">'21년 4추(명시이월) - A3 출력'!$A$1:$K$7</definedName>
    <definedName name="_xlnm.Print_Area" localSheetId="7">'22년(세입)-일반'!$A$1:$G$21</definedName>
    <definedName name="_xlnm.Print_Area" localSheetId="9">'22년(세입)-특별'!$A$1:$G$11</definedName>
    <definedName name="_xlnm.Print_Area" localSheetId="8">'22년(세출)-일반'!$A$1:$G$39</definedName>
    <definedName name="_xlnm.Print_Area" localSheetId="10">'22년(세출)-특별'!$A$1:$G$11</definedName>
    <definedName name="_xlnm.Print_Area" localSheetId="1">'4추(세입)-일반'!$A$1:$G$22</definedName>
    <definedName name="_xlnm.Print_Area" localSheetId="3">'4추(세입)-특별'!$A$1:$G$9</definedName>
    <definedName name="_xlnm.Print_Area" localSheetId="2">'4추(세출)-일반'!$A$1:$G$20</definedName>
    <definedName name="_xlnm.Print_Area" localSheetId="4">'4추(세출)-특별'!$A$1:$G$12</definedName>
    <definedName name="_xlnm.Print_Area" localSheetId="0">'표지(''21. 4추)'!$A$1:$H$39</definedName>
    <definedName name="_xlnm.Print_Area" localSheetId="6">'표지(''22.본예산)'!$A$1:$H$39</definedName>
    <definedName name="_xlnm.Print_Titles" localSheetId="5">'21년 4추(명시이월) - A3 출력'!$1:$5</definedName>
    <definedName name="_xlnm.Print_Titles" localSheetId="7">'22년(세입)-일반'!$4:$6</definedName>
    <definedName name="_xlnm.Print_Titles" localSheetId="9">'22년(세입)-특별'!$4:$6</definedName>
    <definedName name="_xlnm.Print_Titles" localSheetId="8">'22년(세출)-일반'!$4:$6</definedName>
    <definedName name="_xlnm.Print_Titles" localSheetId="10">'22년(세출)-특별'!$4:$6</definedName>
    <definedName name="_xlnm.Print_Titles" localSheetId="1">'4추(세입)-일반'!$4:$6</definedName>
    <definedName name="_xlnm.Print_Titles" localSheetId="3">'4추(세입)-특별'!$4:$6</definedName>
    <definedName name="_xlnm.Print_Titles" localSheetId="2">'4추(세출)-일반'!$4:$6</definedName>
    <definedName name="_xlnm.Print_Titles" localSheetId="4">'4추(세출)-특별'!$4:$6</definedName>
  </definedNames>
  <calcPr calcId="162913"/>
</workbook>
</file>

<file path=xl/calcChain.xml><?xml version="1.0" encoding="utf-8"?>
<calcChain xmlns="http://schemas.openxmlformats.org/spreadsheetml/2006/main">
  <c r="E17" i="46" l="1"/>
  <c r="D17" i="46"/>
  <c r="C17" i="46"/>
  <c r="D12" i="46"/>
  <c r="G7" i="64"/>
  <c r="E36" i="57" l="1"/>
  <c r="D36" i="57"/>
  <c r="C36" i="57"/>
  <c r="F37" i="57"/>
  <c r="F38" i="57"/>
  <c r="D11" i="59"/>
  <c r="F10" i="59"/>
  <c r="E18" i="57"/>
  <c r="D18" i="57"/>
  <c r="C18" i="57"/>
  <c r="F39" i="57"/>
  <c r="F35" i="57"/>
  <c r="F34" i="57"/>
  <c r="E29" i="57"/>
  <c r="D29" i="57"/>
  <c r="C29" i="57"/>
  <c r="F30" i="57"/>
  <c r="F28" i="57"/>
  <c r="F27" i="57"/>
  <c r="F26" i="57"/>
  <c r="F25" i="57"/>
  <c r="F22" i="57"/>
  <c r="F36" i="57" l="1"/>
  <c r="F16" i="57"/>
  <c r="F24" i="57" l="1"/>
  <c r="F23" i="57"/>
  <c r="F15" i="46" l="1"/>
  <c r="E12" i="46" l="1"/>
  <c r="C12" i="46"/>
  <c r="F13" i="46"/>
  <c r="F11" i="46"/>
  <c r="C8" i="46"/>
  <c r="D8" i="46"/>
  <c r="E8" i="46"/>
  <c r="E20" i="46"/>
  <c r="D20" i="46"/>
  <c r="C20" i="46"/>
  <c r="F7" i="66"/>
  <c r="E7" i="66"/>
  <c r="D7" i="66"/>
  <c r="C7" i="66"/>
  <c r="C14" i="64"/>
  <c r="E14" i="64"/>
  <c r="D14" i="64"/>
  <c r="F15" i="64"/>
  <c r="F16" i="64"/>
  <c r="F17" i="64"/>
  <c r="F18" i="46"/>
  <c r="F19" i="46"/>
  <c r="F16" i="46"/>
  <c r="F14" i="46"/>
  <c r="F17" i="46" l="1"/>
  <c r="F12" i="46"/>
  <c r="E7" i="46"/>
  <c r="C7" i="46"/>
  <c r="G17" i="46"/>
  <c r="G20" i="46"/>
  <c r="D7" i="46"/>
  <c r="G12" i="46"/>
  <c r="F10" i="64" l="1"/>
  <c r="F33" i="57" l="1"/>
  <c r="F32" i="57"/>
  <c r="F17" i="57" l="1"/>
  <c r="F15" i="57"/>
  <c r="F14" i="57"/>
  <c r="F13" i="57"/>
  <c r="F12" i="57"/>
  <c r="F11" i="57"/>
  <c r="F10" i="57"/>
  <c r="E8" i="57"/>
  <c r="D8" i="57"/>
  <c r="C8" i="57"/>
  <c r="F10" i="67" l="1"/>
  <c r="E8" i="67"/>
  <c r="D8" i="67"/>
  <c r="C8" i="67"/>
  <c r="E11" i="67"/>
  <c r="D11" i="67"/>
  <c r="C11" i="67"/>
  <c r="E10" i="65"/>
  <c r="D10" i="65"/>
  <c r="C10" i="65"/>
  <c r="F13" i="65"/>
  <c r="F12" i="65"/>
  <c r="J6" i="70" l="1"/>
  <c r="I6" i="70"/>
  <c r="H6" i="70"/>
  <c r="G29" i="57" l="1"/>
  <c r="F31" i="57"/>
  <c r="F29" i="57" s="1"/>
  <c r="F20" i="57" l="1"/>
  <c r="F21" i="57"/>
  <c r="F20" i="64" l="1"/>
  <c r="F18" i="64"/>
  <c r="F19" i="57"/>
  <c r="F18" i="57" s="1"/>
  <c r="G18" i="57" l="1"/>
  <c r="F19" i="64" l="1"/>
  <c r="E14" i="65"/>
  <c r="D14" i="65"/>
  <c r="C14" i="65"/>
  <c r="F20" i="65"/>
  <c r="F19" i="65"/>
  <c r="F18" i="65"/>
  <c r="F17" i="65"/>
  <c r="F16" i="65"/>
  <c r="F15" i="65"/>
  <c r="F22" i="64"/>
  <c r="F14" i="64" s="1"/>
  <c r="F21" i="64"/>
  <c r="F21" i="46"/>
  <c r="F20" i="46" s="1"/>
  <c r="F10" i="46"/>
  <c r="F9" i="46"/>
  <c r="F13" i="64"/>
  <c r="F12" i="64" s="1"/>
  <c r="E12" i="64"/>
  <c r="D12" i="64"/>
  <c r="C12" i="64"/>
  <c r="F10" i="58"/>
  <c r="F8" i="46" l="1"/>
  <c r="F7" i="46" s="1"/>
  <c r="G14" i="65"/>
  <c r="G8" i="46"/>
  <c r="G36" i="57"/>
  <c r="G12" i="64"/>
  <c r="G14" i="64"/>
  <c r="F14" i="65"/>
  <c r="F12" i="67" l="1"/>
  <c r="F11" i="67" s="1"/>
  <c r="G11" i="67"/>
  <c r="F9" i="67"/>
  <c r="F8" i="67" s="1"/>
  <c r="C7" i="67"/>
  <c r="E7" i="67"/>
  <c r="F9" i="66"/>
  <c r="F8" i="66" s="1"/>
  <c r="E8" i="66"/>
  <c r="D8" i="66"/>
  <c r="G8" i="66" s="1"/>
  <c r="C8" i="66"/>
  <c r="F11" i="65"/>
  <c r="F10" i="65" s="1"/>
  <c r="F9" i="65"/>
  <c r="E8" i="65"/>
  <c r="D8" i="65"/>
  <c r="C8" i="65"/>
  <c r="F11" i="64"/>
  <c r="F9" i="64"/>
  <c r="E8" i="64"/>
  <c r="E7" i="64" s="1"/>
  <c r="D8" i="64"/>
  <c r="D7" i="64" s="1"/>
  <c r="C8" i="64"/>
  <c r="C7" i="64" s="1"/>
  <c r="D7" i="67" l="1"/>
  <c r="G7" i="67" s="1"/>
  <c r="G8" i="67"/>
  <c r="G7" i="66"/>
  <c r="C7" i="65"/>
  <c r="D7" i="65"/>
  <c r="E7" i="65"/>
  <c r="G8" i="65"/>
  <c r="G10" i="65"/>
  <c r="G8" i="64"/>
  <c r="F8" i="64"/>
  <c r="F7" i="64" s="1"/>
  <c r="F7" i="67"/>
  <c r="F8" i="65"/>
  <c r="F7" i="65" s="1"/>
  <c r="G7" i="65" l="1"/>
  <c r="E7" i="57" l="1"/>
  <c r="D7" i="57"/>
  <c r="C7" i="57"/>
  <c r="G8" i="57" l="1"/>
  <c r="F11" i="59" l="1"/>
  <c r="F9" i="59"/>
  <c r="E8" i="59"/>
  <c r="E7" i="59" s="1"/>
  <c r="D8" i="59"/>
  <c r="C8" i="59"/>
  <c r="C7" i="59" s="1"/>
  <c r="F11" i="58"/>
  <c r="F9" i="58"/>
  <c r="E8" i="58"/>
  <c r="E7" i="58" s="1"/>
  <c r="D8" i="58"/>
  <c r="C8" i="58"/>
  <c r="C7" i="58" s="1"/>
  <c r="G8" i="58" l="1"/>
  <c r="D7" i="58"/>
  <c r="D7" i="59"/>
  <c r="G7" i="59" s="1"/>
  <c r="G8" i="59"/>
  <c r="F8" i="59"/>
  <c r="F7" i="59" s="1"/>
  <c r="G7" i="58"/>
  <c r="F8" i="58"/>
  <c r="F7" i="58" s="1"/>
  <c r="F9" i="57" l="1"/>
  <c r="F8" i="57" l="1"/>
  <c r="F7" i="57" s="1"/>
  <c r="G7" i="46"/>
  <c r="G7" i="57" l="1"/>
</calcChain>
</file>

<file path=xl/sharedStrings.xml><?xml version="1.0" encoding="utf-8"?>
<sst xmlns="http://schemas.openxmlformats.org/spreadsheetml/2006/main" count="370" uniqueCount="214">
  <si>
    <t>(단위 : 천원)</t>
    <phoneticPr fontId="4" type="noConversion"/>
  </si>
  <si>
    <t>도시환경위원회</t>
    <phoneticPr fontId="4" type="noConversion"/>
  </si>
  <si>
    <t>부서명</t>
    <phoneticPr fontId="4" type="noConversion"/>
  </si>
  <si>
    <t>사업명(부기명)</t>
    <phoneticPr fontId="4" type="noConversion"/>
  </si>
  <si>
    <t>감액</t>
    <phoneticPr fontId="4" type="noConversion"/>
  </si>
  <si>
    <t>증액</t>
    <phoneticPr fontId="4" type="noConversion"/>
  </si>
  <si>
    <t>상임위 조정액</t>
    <phoneticPr fontId="4" type="noConversion"/>
  </si>
  <si>
    <t>수정 의결액</t>
    <phoneticPr fontId="4" type="noConversion"/>
  </si>
  <si>
    <t>합 계</t>
    <phoneticPr fontId="4" type="noConversion"/>
  </si>
  <si>
    <t>환경국</t>
    <phoneticPr fontId="4" type="noConversion"/>
  </si>
  <si>
    <t>□ 일반회계 세입</t>
    <phoneticPr fontId="4" type="noConversion"/>
  </si>
  <si>
    <t>□ 일반회계 세출</t>
    <phoneticPr fontId="4" type="noConversion"/>
  </si>
  <si>
    <t>도시주택실</t>
    <phoneticPr fontId="4" type="noConversion"/>
  </si>
  <si>
    <t>□ 특별회계 세입</t>
    <phoneticPr fontId="4" type="noConversion"/>
  </si>
  <si>
    <t>□ 특별회계 세출</t>
    <phoneticPr fontId="4" type="noConversion"/>
  </si>
  <si>
    <t>도시주택실</t>
    <phoneticPr fontId="4" type="noConversion"/>
  </si>
  <si>
    <t>도시주택실</t>
    <phoneticPr fontId="4" type="noConversion"/>
  </si>
  <si>
    <t>환경국</t>
    <phoneticPr fontId="4" type="noConversion"/>
  </si>
  <si>
    <t>환경국</t>
    <phoneticPr fontId="4" type="noConversion"/>
  </si>
  <si>
    <t>환경국</t>
    <phoneticPr fontId="4" type="noConversion"/>
  </si>
  <si>
    <t>수자원본부</t>
    <phoneticPr fontId="4" type="noConversion"/>
  </si>
  <si>
    <t>수자원본부</t>
    <phoneticPr fontId="4" type="noConversion"/>
  </si>
  <si>
    <t>수자원본부</t>
    <phoneticPr fontId="4" type="noConversion"/>
  </si>
  <si>
    <t>수질관리과</t>
    <phoneticPr fontId="4" type="noConversion"/>
  </si>
  <si>
    <t>비   고
(전체 증감액)</t>
    <phoneticPr fontId="4" type="noConversion"/>
  </si>
  <si>
    <t>축산산림국</t>
    <phoneticPr fontId="4" type="noConversion"/>
  </si>
  <si>
    <t>2021년도 제4회 경기도 추가경정예산안 계수조정(일반회계)</t>
    <phoneticPr fontId="4" type="noConversion"/>
  </si>
  <si>
    <t>4회추경 
예산안</t>
    <phoneticPr fontId="4" type="noConversion"/>
  </si>
  <si>
    <t>2021년도 제4회 경기도 추가경정예산안 계수조정(특별회계)</t>
    <phoneticPr fontId="4" type="noConversion"/>
  </si>
  <si>
    <t>2022년도 경기도
예산안 및 기금운용계획안 수정(안)</t>
    <phoneticPr fontId="4" type="noConversion"/>
  </si>
  <si>
    <t>2022년도 경기도 예산안 계수조정(일반회계)</t>
    <phoneticPr fontId="4" type="noConversion"/>
  </si>
  <si>
    <t>2022년도 경기도 예산안 계수조정(특별회계)</t>
    <phoneticPr fontId="4" type="noConversion"/>
  </si>
  <si>
    <t>2021년도 제4회 경기도
추가경정예산안 및 기금운용계획 변경안 수정(안)</t>
    <phoneticPr fontId="4" type="noConversion"/>
  </si>
  <si>
    <t>(단위:천원)</t>
  </si>
  <si>
    <t>구  분</t>
    <phoneticPr fontId="4" type="noConversion"/>
  </si>
  <si>
    <t>예      산     과     목</t>
  </si>
  <si>
    <t>명시이월내용</t>
    <phoneticPr fontId="4" type="noConversion"/>
  </si>
  <si>
    <t>2021년
예산액</t>
    <phoneticPr fontId="4" type="noConversion"/>
  </si>
  <si>
    <t>2021년
이월액</t>
    <phoneticPr fontId="4" type="noConversion"/>
  </si>
  <si>
    <t>조정액</t>
    <phoneticPr fontId="51" type="noConversion"/>
  </si>
  <si>
    <t>조정 사유</t>
    <phoneticPr fontId="4" type="noConversion"/>
  </si>
  <si>
    <t>소관실국</t>
    <phoneticPr fontId="4" type="noConversion"/>
  </si>
  <si>
    <t>소관위원회</t>
    <phoneticPr fontId="4" type="noConversion"/>
  </si>
  <si>
    <t>정책사업
(소관과)</t>
    <phoneticPr fontId="4" type="noConversion"/>
  </si>
  <si>
    <t>단위사업</t>
    <phoneticPr fontId="4" type="noConversion"/>
  </si>
  <si>
    <t>세부사업</t>
    <phoneticPr fontId="4" type="noConversion"/>
  </si>
  <si>
    <t>편성목
(통계목)</t>
    <phoneticPr fontId="4" type="noConversion"/>
  </si>
  <si>
    <t>계</t>
    <phoneticPr fontId="51" type="noConversion"/>
  </si>
  <si>
    <t>'22년도 
예산안</t>
    <phoneticPr fontId="4" type="noConversion"/>
  </si>
  <si>
    <r>
      <t xml:space="preserve">2021년도 제4회 추경 명시이월 사업조서 조정(안) </t>
    </r>
    <r>
      <rPr>
        <b/>
        <sz val="22"/>
        <color rgb="FF0070C0"/>
        <rFont val="HY견명조"/>
        <family val="1"/>
        <charset val="129"/>
      </rPr>
      <t>&lt;자원순환특별회계&gt;</t>
    </r>
    <phoneticPr fontId="51" type="noConversion"/>
  </si>
  <si>
    <t>환경국</t>
    <phoneticPr fontId="51" type="noConversion"/>
  </si>
  <si>
    <t>도시환경위원회</t>
    <phoneticPr fontId="51" type="noConversion"/>
  </si>
  <si>
    <r>
      <rPr>
        <b/>
        <sz val="10"/>
        <color rgb="FF0070C0"/>
        <rFont val="맑은 고딕"/>
        <family val="3"/>
        <charset val="129"/>
        <scheme val="major"/>
      </rPr>
      <t>&lt; 자원순환특별회계 &gt;</t>
    </r>
    <r>
      <rPr>
        <sz val="10"/>
        <rFont val="맑은 고딕"/>
        <family val="3"/>
        <charset val="129"/>
        <scheme val="major"/>
      </rPr>
      <t xml:space="preserve">
폐기물 처리 및 자원재활용(환경/폐기물)
(자원순환과)</t>
    </r>
    <phoneticPr fontId="51" type="noConversion"/>
  </si>
  <si>
    <r>
      <rPr>
        <b/>
        <sz val="10"/>
        <color rgb="FF0070C0"/>
        <rFont val="맑은 고딕"/>
        <family val="3"/>
        <charset val="129"/>
        <scheme val="major"/>
      </rPr>
      <t>&lt; 자원순환특별회계 &gt;</t>
    </r>
    <r>
      <rPr>
        <sz val="10"/>
        <rFont val="맑은 고딕"/>
        <family val="3"/>
        <charset val="129"/>
        <scheme val="major"/>
      </rPr>
      <t xml:space="preserve">
자원재활용 기반 조성(자원순환)</t>
    </r>
    <phoneticPr fontId="51" type="noConversion"/>
  </si>
  <si>
    <r>
      <rPr>
        <b/>
        <sz val="10"/>
        <color rgb="FF0070C0"/>
        <rFont val="맑은 고딕"/>
        <family val="3"/>
        <charset val="129"/>
        <scheme val="major"/>
      </rPr>
      <t>&lt; 자원순환특별회계 &gt;</t>
    </r>
    <r>
      <rPr>
        <sz val="10"/>
        <rFont val="맑은 고딕"/>
        <family val="3"/>
        <charset val="129"/>
        <scheme val="major"/>
      </rPr>
      <t xml:space="preserve">
경기도 제2차 자원순환시행계획 수립 연구용역(자체/직접)</t>
    </r>
    <phoneticPr fontId="51" type="noConversion"/>
  </si>
  <si>
    <r>
      <rPr>
        <b/>
        <sz val="10"/>
        <color rgb="FF0070C0"/>
        <rFont val="맑은 고딕"/>
        <family val="3"/>
        <charset val="129"/>
        <scheme val="major"/>
      </rPr>
      <t>&lt; 자원순환특별회계 &gt;</t>
    </r>
    <r>
      <rPr>
        <sz val="10"/>
        <rFont val="맑은 고딕"/>
        <family val="3"/>
        <charset val="129"/>
        <scheme val="major"/>
      </rPr>
      <t xml:space="preserve">
연구개발비
(연구용역비)</t>
    </r>
    <phoneticPr fontId="51" type="noConversion"/>
  </si>
  <si>
    <r>
      <rPr>
        <b/>
        <sz val="10"/>
        <color rgb="FF0070C0"/>
        <rFont val="맑은 고딕"/>
        <family val="3"/>
        <charset val="129"/>
        <scheme val="major"/>
      </rPr>
      <t>&lt; 자원순환특별회계 &gt;</t>
    </r>
    <r>
      <rPr>
        <sz val="10"/>
        <rFont val="맑은 고딕"/>
        <family val="3"/>
        <charset val="129"/>
        <scheme val="major"/>
      </rPr>
      <t xml:space="preserve">
자원순환시행계획 수립 연구용역</t>
    </r>
    <phoneticPr fontId="51" type="noConversion"/>
  </si>
  <si>
    <r>
      <rPr>
        <b/>
        <sz val="11"/>
        <rFont val="맑은 고딕"/>
        <family val="3"/>
        <charset val="129"/>
        <scheme val="major"/>
      </rPr>
      <t xml:space="preserve">○ 집행시기 미도래 </t>
    </r>
    <r>
      <rPr>
        <sz val="11"/>
        <rFont val="맑은 고딕"/>
        <family val="3"/>
        <charset val="129"/>
        <scheme val="major"/>
      </rPr>
      <t xml:space="preserve">
 - 용역기간 : '21년 8월 ~ '22년 5월
 - 예산편성 : '21년 2회 추경
 - 집행계획 : 용역 준공('22년 5월) 후 집행
</t>
    </r>
    <r>
      <rPr>
        <b/>
        <sz val="11"/>
        <color rgb="FF0070C0"/>
        <rFont val="맑은 고딕"/>
        <family val="3"/>
        <charset val="129"/>
        <scheme val="major"/>
      </rPr>
      <t>&lt; 4회 추경예산안 명시이월 사업조서 당초 미제출로 추가 &gt;
 - 미제출 사유 : 담당부서 제출 누락</t>
    </r>
    <phoneticPr fontId="4" type="noConversion"/>
  </si>
  <si>
    <t>주택정책과</t>
    <phoneticPr fontId="4" type="noConversion"/>
  </si>
  <si>
    <r>
      <t xml:space="preserve">주거급여(국비/지원)
- 주거급여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</si>
  <si>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○ 국비추가
    내역조정 반영
 - 기정예산 :
    494,750,480
 - 4회 추경안(당초) :   
    추경예산안 미제출
 - 4회 추경안(변경) : 
    484,289,562
 [국토교통부
  주거복지정책과-4834
   (2021.10.19.)]</t>
    <phoneticPr fontId="4" type="noConversion"/>
  </si>
  <si>
    <t>환경정책과</t>
    <phoneticPr fontId="4" type="noConversion"/>
  </si>
  <si>
    <t>○ 국비추가
    내역조정 반영
 - 기정예산 : 0
 - 4회 추경안(당초) :   
    추경예산안 미제출
 - 4회 추경안(변경) : 
    516,300
 [행정안전부
  재난관리정책과-3961
   (2021.10.19.)]</t>
    <phoneticPr fontId="4" type="noConversion"/>
  </si>
  <si>
    <t>○ 국비추가
    내역조정 반영
 - 기정예산 : 0
 - 4회 추경안(당초) :   
    추경예산안 미제출
 - 4회 추경안(변경) : 
    327,700
 [행정안전부
  재난관리정책과-3961
   (2021.10.19.)]</t>
    <phoneticPr fontId="4" type="noConversion"/>
  </si>
  <si>
    <t>환경안전관리과</t>
    <phoneticPr fontId="4" type="noConversion"/>
  </si>
  <si>
    <t>○ 국고보조금 집행잔액
    도금고 예치로 인한
    발생이자 추가 반영
 - 기정예산 : 0
 - 4회 추경안(당초) :   
    추경예산안 미제출
 - 3회 추경안(변경) : 
    232</t>
    <phoneticPr fontId="4" type="noConversion"/>
  </si>
  <si>
    <t>상하수과</t>
    <phoneticPr fontId="4" type="noConversion"/>
  </si>
  <si>
    <r>
      <t xml:space="preserve">스마트 지방상수도 지원사업(국비/지원)
- 스마트 지방상수도 지원사업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</si>
  <si>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기정예산 :
    77,917,000
 - 4회 추경안(당초) :   
    추경예산안 미제출
 - 4회 추경안(변경) : 
    77,617,000
 [환경부
  물이용기획과-2247
   (2021.9.15.)]</t>
    <phoneticPr fontId="4" type="noConversion"/>
  </si>
  <si>
    <r>
      <t xml:space="preserve">하수처리장 설치(국비/지원)
- 하수처리장 설치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</si>
  <si>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BTL사업임대료지급(국비/지원)
- 하수관로정비(BTL)사업 임대료 지급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</si>
  <si>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r>
      <t xml:space="preserve">하수처리수재이용사업(국비/지원)
- 하수처리수재이용사업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</si>
  <si>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공공수역 녹조발생 예방 대응(국비/지원)
- 공공수역 녹조발생 예방 대응(성립전)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</si>
  <si>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○ 국비추가
    내역조정 반영
 - 기정예산 : 0
 - 4회 추경안(당초) :   
    추경예산안 미제출
 - 4회 추경안(변경) : 
    240,000
 [환경부
  수질관리과-1454
   (2021.10.14.)]</t>
    <phoneticPr fontId="4" type="noConversion"/>
  </si>
  <si>
    <r>
      <t xml:space="preserve">반환금 기타
- 국고보조금 이자액 반납
  </t>
    </r>
    <r>
      <rPr>
        <sz val="11"/>
        <rFont val="돋움"/>
        <family val="3"/>
        <charset val="129"/>
      </rPr>
      <t>(통계목 : 국고보조금반환금)</t>
    </r>
    <phoneticPr fontId="4" type="noConversion"/>
  </si>
  <si>
    <t>( 자원순환 특별회계 )</t>
    <phoneticPr fontId="4" type="noConversion"/>
  </si>
  <si>
    <t>자원순환과</t>
    <phoneticPr fontId="4" type="noConversion"/>
  </si>
  <si>
    <r>
      <t xml:space="preserve">유기성폐자원 바이오가스화시설 설치(국비/지원)
- 용인 에코타운 조성 민간투자사업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</si>
  <si>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기정예산 :
    2,536,000
 - 4회 추경안(당초) :   
    추경예산안 미제출
 - 4회 추경안(변경) : 
    1,191,800
 [환경부
  폐자원에너지과-1509
   (2021.11.8.)]</t>
    <phoneticPr fontId="4" type="noConversion"/>
  </si>
  <si>
    <r>
      <t xml:space="preserve">예탁금
- 예탁금
  </t>
    </r>
    <r>
      <rPr>
        <sz val="11"/>
        <rFont val="돋움"/>
        <family val="3"/>
        <charset val="129"/>
      </rPr>
      <t>(통계목 : 예탁금)</t>
    </r>
    <phoneticPr fontId="4" type="noConversion"/>
  </si>
  <si>
    <t>( 팔당호관리 특별회계 )</t>
    <phoneticPr fontId="4" type="noConversion"/>
  </si>
  <si>
    <r>
      <t xml:space="preserve">팔당호관리 예비비(자체/직접)
- 예비비
  </t>
    </r>
    <r>
      <rPr>
        <sz val="11"/>
        <rFont val="돋움"/>
        <family val="3"/>
        <charset val="129"/>
      </rPr>
      <t xml:space="preserve">(통계목 : 일반예비비)
</t>
    </r>
    <r>
      <rPr>
        <sz val="12"/>
        <rFont val="돋움"/>
        <family val="3"/>
        <charset val="129"/>
      </rPr>
      <t xml:space="preserve">
</t>
    </r>
    <r>
      <rPr>
        <b/>
        <sz val="12"/>
        <color rgb="FF0000FF"/>
        <rFont val="돋움"/>
        <family val="3"/>
        <charset val="129"/>
      </rPr>
      <t>[통계목 변경]</t>
    </r>
    <r>
      <rPr>
        <sz val="12"/>
        <rFont val="돋움"/>
        <family val="3"/>
        <charset val="129"/>
      </rPr>
      <t xml:space="preserve"> 일반예비비 -&gt; 재해·재난목적예비비</t>
    </r>
    <phoneticPr fontId="4" type="noConversion"/>
  </si>
  <si>
    <t>○ 통계목 변경
    (4회 추경예산안
     당초 착오
     제출내역 정정)
 - 기정통계목 : 없음
 - 4회 추경안(당초) :   
    일반예비비
 - 4회 추경안(변경) : 
    재해·재난목적예비비</t>
    <phoneticPr fontId="4" type="noConversion"/>
  </si>
  <si>
    <t>지역정책과</t>
    <phoneticPr fontId="4" type="noConversion"/>
  </si>
  <si>
    <r>
      <t xml:space="preserve">개발제한구역 관리(보조)(균특/직접)
- 개발제한구역 관리비
   </t>
    </r>
    <r>
      <rPr>
        <sz val="11"/>
        <rFont val="돋움"/>
        <family val="3"/>
        <charset val="129"/>
      </rPr>
      <t>(통계목 : 사무관리비)</t>
    </r>
    <phoneticPr fontId="4" type="noConversion"/>
  </si>
  <si>
    <t>○ 국비추가
    내역조정 반영
 - '21년 예산 :
    99,750
 - '22년 예산안(당초) :   
    99,750
 - '22년 예산안(변경) : 
    102,500
 [국토교통부
  녹색도시과-6415
   (2021.11.8.)]</t>
    <phoneticPr fontId="4" type="noConversion"/>
  </si>
  <si>
    <r>
      <t xml:space="preserve">개발제한구역 관리(보조)(균특/직접)
- 개발제한구역 관리차량 유지
  </t>
    </r>
    <r>
      <rPr>
        <sz val="11"/>
        <rFont val="돋움"/>
        <family val="3"/>
        <charset val="129"/>
      </rPr>
      <t>(통계목 : 공공운영비)</t>
    </r>
    <phoneticPr fontId="4" type="noConversion"/>
  </si>
  <si>
    <t>○ 국비추가
    내역조정 반영
 - '21년 예산 :
    2,000
 - '22년 예산안(당초) :   
    2,000
 - '22년 예산안(변경) : 
    1,500
 [국토교통부
  녹색도시과-6415
   (2021.11.8.)]</t>
    <phoneticPr fontId="4" type="noConversion"/>
  </si>
  <si>
    <r>
      <t xml:space="preserve">개발제한구역 관리(보조)(균특/직접)
- 개발제한구역관리 워크숍 개최
  </t>
    </r>
    <r>
      <rPr>
        <sz val="11"/>
        <rFont val="돋움"/>
        <family val="3"/>
        <charset val="129"/>
      </rPr>
      <t>(통계목 : 행사운영비)</t>
    </r>
    <phoneticPr fontId="4" type="noConversion"/>
  </si>
  <si>
    <t>○ 국비추가
    내역조정 반영
 - '21년 예산 :
    10,000
 - '22년 예산안(당초) :   
    10,000
 - '22년 예산안(변경) : 
    6,900
 [국토교통부
  녹색도시과-6415
   (2021.11.8.)]</t>
    <phoneticPr fontId="4" type="noConversion"/>
  </si>
  <si>
    <t>○ 국비추가
    내역조정 반영
 - '21년 예산 : 0
 - '22년 예산안(당초) :   
    예산안 미제출
 - '22년 예산안(변경) : 
    3,100
 [국토교통부
  녹색도시과-6415
   (2021.11.8.)]</t>
    <phoneticPr fontId="4" type="noConversion"/>
  </si>
  <si>
    <r>
      <t xml:space="preserve">개발제한구역 관리(보조)(균특/직접)
- 개발제한구역관리 물품 구입
  </t>
    </r>
    <r>
      <rPr>
        <sz val="11"/>
        <rFont val="돋움"/>
        <family val="3"/>
        <charset val="129"/>
      </rPr>
      <t>(통계목 : 자산및물품취득비)</t>
    </r>
    <phoneticPr fontId="4" type="noConversion"/>
  </si>
  <si>
    <r>
      <t xml:space="preserve">개발제한구역 관리(보조)(균특/지원)
- 개발제한구역 관리비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</si>
  <si>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○ 국비추가
    내역조정 반영
 - '21년 예산 :
    339,000
 - '22년 예산안(당초) :   
    339,000
 - '22년 예산안(변경) :
    346,000
 [국토교통부
  녹색도시과-6415
   (2021.11.8.)]</t>
    <phoneticPr fontId="4" type="noConversion"/>
  </si>
  <si>
    <r>
      <t xml:space="preserve">개발제한구역 주민지원사업(균특/지원)
- 개발제한구역 주민지원사업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</si>
  <si>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청년월세 한시 특별지원(국비/지원)
- 청년월세 한시 특별지원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</si>
  <si>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○ 국비추가
    내역조정 반영
 - '21년 예산 : 0
 - '22년 예산안(당초) :   
    예산안 미제출
 - '22년 예산안(변경) : 
    31,330,000
 [국토교통부
  청년정책과-221
   (2021.11.8.)]</t>
    <phoneticPr fontId="4" type="noConversion"/>
  </si>
  <si>
    <r>
      <t xml:space="preserve">도시 생태축 복원사업(기금/지원)
- 도시 생태축 복원사업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</si>
  <si>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'21년 예산 :
    490,000
 - '22년 예산안(당초) :   
    2,410,000
 - '22년 예산안(변경) : 
    2,830,000
 [환경부
  자연생태정책과-1851
   (2021.10.1.)]</t>
    <phoneticPr fontId="4" type="noConversion"/>
  </si>
  <si>
    <r>
      <t xml:space="preserve">도시소생태계 조성사업(국비/지원)
- 도시소생태계 조성사업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</si>
  <si>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'21년 예산 : 0
 - '22년 예산안(당초) :   
    예산안 미제출
 - '22년 예산안(변경) : 
    130,000
 [환경부
  자연공원과-1364
   (2021.10.26.)]</t>
    <phoneticPr fontId="4" type="noConversion"/>
  </si>
  <si>
    <r>
      <t xml:space="preserve">그린뉴딜 지중화사업(기금/지원)
- 그린뉴딜 지중화사업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</si>
  <si>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기후에너지정책과</t>
    <phoneticPr fontId="4" type="noConversion"/>
  </si>
  <si>
    <t>○ 국비추가
    내역조정 반영
 - '21년 예산 : 0
     (본예산)
 - '22년 예산안(당초) :   
    예산안 미제출
 - '22년 예산안(변경) : 
    9,777,000
 [산업통상자원부
  전력계통혁신과-533
   (2021.10.28.)]</t>
    <phoneticPr fontId="4" type="noConversion"/>
  </si>
  <si>
    <t>공원녹지과</t>
    <phoneticPr fontId="4" type="noConversion"/>
  </si>
  <si>
    <r>
      <t xml:space="preserve">장기미집행공원 지방채 이자 지원(균특/지원)
- 장기미집행공원 지방채 이자 지원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</si>
  <si>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r>
      <t xml:space="preserve">산림환경기능증진 자금지원(기금/지원)
- 무장애 나눔길 조성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</si>
  <si>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산림환경기능증진 자금지원(기금/지원)
- 복지시설 나눔숲 조성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</si>
  <si>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'21년 예산 :
    162,000
 - '22년 예산안(당초) :   
    162,000
 - '22년 예산안(변경) :
    179,000
 [한국산림복지진흥원
  녹색자금관리팀-1558
   (2021.10.8.)]</t>
    <phoneticPr fontId="4" type="noConversion"/>
  </si>
  <si>
    <t>수질관리과</t>
    <phoneticPr fontId="4" type="noConversion"/>
  </si>
  <si>
    <r>
      <t xml:space="preserve">가축분뇨공공처리시설 설치 지원(국비/지원)
- 가축분뇨공공처리시설 설치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</si>
  <si>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재활용품 품질개선 지원사업(국비/지원)
- 재활용품 품질개선 지원사업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</si>
  <si>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○ 국비추가
    내역조정 반영
 - '21년 예산 : 0
     (본예산)
 - '22년 예산안(당초) :   
    예산안 미제출
 - '22년 예산안(변경) : 
    247,000
 [환경부
  생활폐기물과-1693
   (2021.11.11.)]</t>
    <phoneticPr fontId="4" type="noConversion"/>
  </si>
  <si>
    <r>
      <t xml:space="preserve">예탁금
- 통합재정안정화기금 예탁금
  </t>
    </r>
    <r>
      <rPr>
        <sz val="11"/>
        <rFont val="돋움"/>
        <family val="3"/>
        <charset val="129"/>
      </rPr>
      <t>(통계목 : 예탁금)</t>
    </r>
    <phoneticPr fontId="4" type="noConversion"/>
  </si>
  <si>
    <t>○ 국비추가
    내역조정 반영
 - 기정예산 :
    39,438,000
 - 4회 추경안(당초) :   
    추경예산안 미제출
 - 4회 추경안(변경) : 
    39,441,000
 [한강유역환경청
  수질총량관리과
  -14406(2021.10.1.)]</t>
    <phoneticPr fontId="4" type="noConversion"/>
  </si>
  <si>
    <t>○ 유기성폐자원
    바이오가스화시설
    설치(국비/지원)
    도비 매칭분
    215,200천원
    감액에 따른 道
    통합재정안정화기금
    예탁금 증액
 - 기정예산 :
    3,608,655
 - 4회 추경안(당초) :   
    4,020,075
 - 4회 추경안(변경) : 
    4,235,275</t>
    <phoneticPr fontId="4" type="noConversion"/>
  </si>
  <si>
    <t>○ 국비추가
    내역조정 반영
 - '21년 예산 :
    1,250
 - '22년 예산안(당초) :   
    1,250
 - '22년 예산안(변경) :
    0
 [국토교통부
  녹색도시과-6415
   (2021.11.8.)]</t>
    <phoneticPr fontId="4" type="noConversion"/>
  </si>
  <si>
    <t>○ 국비추가
    내역조정 반영
 - '21년 예산 :
    700,000
 - '22년 예산안(당초) :   
    700,000
 - '22년 예산안(변경) :
    0
 [한국산림복지진흥원
  녹색자금관리팀-1558
   (2021.10.8.)]</t>
    <phoneticPr fontId="4" type="noConversion"/>
  </si>
  <si>
    <t>○ 국비추가
    내역조정 반영
 - '21년 예산 :
    6,177,214
 - '22년 예산안(당초) :   
    22,220,500
 - '22년 예산안(변경) :
    1,575,000
 [한강유역환경청
  수질총량관리과
  -16246(2021.11.3.)]</t>
    <phoneticPr fontId="4" type="noConversion"/>
  </si>
  <si>
    <t>○ 국고보조금 정산
    확정 및 반납시기
    협의 지연에 따른
    추가 반영
 - 기정예산 : 0
 - 4회 추경안(당초) :   
    추경예산안 미제출
 - 4회 추경안(변경) : 
    8,360</t>
    <phoneticPr fontId="4" type="noConversion"/>
  </si>
  <si>
    <t>○ 국비추가
    내역조정 반영
 - 기정예산 :
    83,791,903
 - 4회 추경안(당초) :   
    87,172,644
 - 4회 추경안(변경) : 
    87,485,331
 [한강유역환경청
  수질총량관리과
  -14406(2021.10.1.)]</t>
    <phoneticPr fontId="4" type="noConversion"/>
  </si>
  <si>
    <t>○ 국비추가
    내역조정 반영
 - 기정예산 :
    17,029,000
 - 4회 추경안(당초) :   
    추경예산안 미제출
 - 4회 추경안(변경) : 
    15,479,127
 [한강유역환경청
  수질총량관리과
  -14406(2021.10.1.)]</t>
    <phoneticPr fontId="4" type="noConversion"/>
  </si>
  <si>
    <t>도시재생과</t>
    <phoneticPr fontId="4" type="noConversion"/>
  </si>
  <si>
    <t>기타이자수입
- 도시재생과 도비 이자 반납금</t>
    <phoneticPr fontId="4" type="noConversion"/>
  </si>
  <si>
    <t>○ 도시재생예비사업
    도비보조금 이자
    발생액(특별회계)을
    일반회계에 중복
    편성하여 조정 반영
 - 기정예산 : 0
 - 4회 추경안(당초) :   
    20,216
 - 4회 추경안(변경) : 
    16,981</t>
    <phoneticPr fontId="4" type="noConversion"/>
  </si>
  <si>
    <t>시·도비보조금반환수입
- 도시재생과 도비사용잔액</t>
    <phoneticPr fontId="4" type="noConversion"/>
  </si>
  <si>
    <t>○ 도시재생예비사업
    도비사용잔액
    (특별회계)을
    일반회계에 중복
    편성하여 조정 반영
 - 기정예산 : 0
 - 4회 추경안(당초) :   
    38,668
 - 4회 추경안(변경) : 
    28,197</t>
    <phoneticPr fontId="4" type="noConversion"/>
  </si>
  <si>
    <t>주택정책과</t>
    <phoneticPr fontId="4" type="noConversion"/>
  </si>
  <si>
    <t>국고보조금
- 주거급여</t>
    <phoneticPr fontId="4" type="noConversion"/>
  </si>
  <si>
    <t>○ 국비추가
    내역조정 반영
 - 기정예산 :
    456,061,000
 - 4회 추경안(당초) :   
    추경예산안 미제출
 - 4회 추경안(변경) : 
    446,500,000
 [국토교통부
  주거복지정책과-4834
   (2021.10.19.)]</t>
    <phoneticPr fontId="4" type="noConversion"/>
  </si>
  <si>
    <t>지역정책과</t>
    <phoneticPr fontId="4" type="noConversion"/>
  </si>
  <si>
    <t>국가균형발전특별회계보조금
- 개발제한구역 관리(보조)</t>
    <phoneticPr fontId="4" type="noConversion"/>
  </si>
  <si>
    <t>○ 국비추가
    내역조정 반영
 - '21년 예산 :
    496,000
 - '22년 예산안(당초) :   
    496,000
 - '22년 예산안(변경) : 
    504,000
 [국토교통부
  녹색도시과-6415
   (2021.11.8.)]</t>
    <phoneticPr fontId="4" type="noConversion"/>
  </si>
  <si>
    <t>국가균형발전특별회계보조금
- 개발제한구역 주민지원사업</t>
    <phoneticPr fontId="4" type="noConversion"/>
  </si>
  <si>
    <t>○ 국비추가
    내역조정 반영
 - '21년 예산 :
    16,656,100 (본예산)
 - '22년 예산안(당초) :   
    16,656,100
 - '22년 예산안(변경) :
    16,811,690
 [국토교통부
  녹색도시과-6415
   (2021.11.8.)]</t>
    <phoneticPr fontId="4" type="noConversion"/>
  </si>
  <si>
    <t>국고보조금
- 청년월세 한시 특별지원</t>
    <phoneticPr fontId="4" type="noConversion"/>
  </si>
  <si>
    <t>○ 국비추가
    내역조정 반영
 - '21년 예산 : 0
 - '22년 예산안(당초) :   
    예산안 미제출
 - '22년 예산안(변경) : 
    24,100,000
 [국토교통부
  청년정책과-221
   (2021.11.8.)]</t>
    <phoneticPr fontId="4" type="noConversion"/>
  </si>
  <si>
    <t>환경정책과</t>
    <phoneticPr fontId="4" type="noConversion"/>
  </si>
  <si>
    <t>○ 국비추가
    내역조정 반영
 - 기정예산 : 0
 - 4회 추경안(당초) :   
    60,000
 - 4회 추경안(변경) : 
    904,000
 [행정안전부
  재난관리정책과-3961
   (2021.10.19.)]</t>
    <phoneticPr fontId="4" type="noConversion"/>
  </si>
  <si>
    <t>자원순환과</t>
    <phoneticPr fontId="4" type="noConversion"/>
  </si>
  <si>
    <t>국고보조금
- 유기성폐자원 바이오가스화시설 설치</t>
    <phoneticPr fontId="4" type="noConversion"/>
  </si>
  <si>
    <t>○ 국비추가
    내역조정 반영
 - 기정예산 :
    3,564,000
 - 4회 추경안(당초) :   
    추경예산안 미제출
 - 4회 추경안(변경) : 
    2,435,000
 [환경부
  폐자원에너지과-1509
   (2021.11.8.)]</t>
    <phoneticPr fontId="4" type="noConversion"/>
  </si>
  <si>
    <t>기금
- 도시 생태축 복원사업</t>
    <phoneticPr fontId="4" type="noConversion"/>
  </si>
  <si>
    <t>○ 국비추가
    내역조정 반영
 - '21년 예산 :
    770,000 (국고보조금)
 - '22년 예산안(당초) :   
    2,410,000
 - '22년 예산안(변경) : 
    2,830,000
 [환경부
  자연생태정책과-1851
   (2021.10.1.)]</t>
    <phoneticPr fontId="4" type="noConversion"/>
  </si>
  <si>
    <t>국고보조금
- 도시소생태계 조성사업</t>
    <phoneticPr fontId="4" type="noConversion"/>
  </si>
  <si>
    <t>기후에너지정책과</t>
    <phoneticPr fontId="4" type="noConversion"/>
  </si>
  <si>
    <t>기금
- 그린뉴딜 지중화사업</t>
    <phoneticPr fontId="4" type="noConversion"/>
  </si>
  <si>
    <t>자원순환과</t>
    <phoneticPr fontId="4" type="noConversion"/>
  </si>
  <si>
    <t>국고보조금
- 재활용품 품질개선 지원사업</t>
    <phoneticPr fontId="4" type="noConversion"/>
  </si>
  <si>
    <t>예탁금원금회수수입
- 예탁금원금회수수입</t>
    <phoneticPr fontId="4" type="noConversion"/>
  </si>
  <si>
    <t>예탁금이자수입
- 예탁금이자수입</t>
    <phoneticPr fontId="4" type="noConversion"/>
  </si>
  <si>
    <t>○ '21년 유기성폐자원
    바이오가스화시설
    설치(국비/지원)
    도비 매칭분
    215,200천원 감액에
    따른 추가 반영
 - '21년 예산 : 0
 - '22년 예산안(당초) :   
    4,020,075
 - '22년 예산안(변경) : 
    4,235,275</t>
    <phoneticPr fontId="4" type="noConversion"/>
  </si>
  <si>
    <t>○ '22년 통합계정
    예탁으로 발생될
    이자수입 추가 반영
 - '21년 예산 : 0
 - '22년 예산안(당초) :   
    4,724
 - '22년 예산안(변경) : 
    4,977</t>
    <phoneticPr fontId="4" type="noConversion"/>
  </si>
  <si>
    <t>공원녹지과</t>
    <phoneticPr fontId="4" type="noConversion"/>
  </si>
  <si>
    <t>국가균형발전특별회계보조금
- 장기미집행공원 지방채 이자 지원</t>
    <phoneticPr fontId="4" type="noConversion"/>
  </si>
  <si>
    <t>○ 국비추가
    내역조정 반영
 - '21년 예산 :
    5,105,600 (본예산)
 - '22년 예산안(당초) :   
    5,023,550
 - '22년 예산안(변경) : 
    3,698,000
 [국토교통부
  녹색도시과-6009
   (2021.10.21.)]</t>
    <phoneticPr fontId="4" type="noConversion"/>
  </si>
  <si>
    <t>기금
- 산림환경기능증진 자금지원</t>
    <phoneticPr fontId="4" type="noConversion"/>
  </si>
  <si>
    <t>○ 국비추가
    내역조정 반영
 - '21년 예산 :
    862,000
 - '22년 예산안(당초) :   
    862,000
 - '22년 예산안(변경) :
    179,000
 [한국산림복지진흥원
  녹색자금관리팀-1558
   (2021.10.8.)]</t>
    <phoneticPr fontId="4" type="noConversion"/>
  </si>
  <si>
    <t>상하수과</t>
    <phoneticPr fontId="4" type="noConversion"/>
  </si>
  <si>
    <t>국고보조금
- 스마트지방상수도지원사업</t>
    <phoneticPr fontId="4" type="noConversion"/>
  </si>
  <si>
    <t>국고보조금
- 하수처리장설치</t>
    <phoneticPr fontId="4" type="noConversion"/>
  </si>
  <si>
    <t>○ 국비추가
    내역조정 반영
 - 기정예산 :
    65,365,000
 - 4회 추경안(당초) :   
    68,081,000
 - 4회 추경안(변경) : 
    68,020,000
 [한강유역환경청
  수질총량관리과
  -14406(2021.10.1.)]</t>
    <phoneticPr fontId="4" type="noConversion"/>
  </si>
  <si>
    <t>국고보조금
- BTL사업임대료지급</t>
    <phoneticPr fontId="4" type="noConversion"/>
  </si>
  <si>
    <t>국고보조금
- 하수처리수재이용사업</t>
    <phoneticPr fontId="4" type="noConversion"/>
  </si>
  <si>
    <t>기타이자수입
- 상하수과 도비 이자 반납금</t>
    <phoneticPr fontId="4" type="noConversion"/>
  </si>
  <si>
    <t>시·도비보조금반환수입
- 상하수과 도비사용잔액</t>
    <phoneticPr fontId="4" type="noConversion"/>
  </si>
  <si>
    <t>○ 국도비 보조사업
    하반기 정산 확정
    지연 등에 따른
    추가 반영
 - 기정예산 : 0
 - 4회 추경안(당초) :   
    64,444
 - 4회 추경안(변경) : 
    89,678</t>
    <phoneticPr fontId="4" type="noConversion"/>
  </si>
  <si>
    <t>○ 도비 보조사업
    하반기 정산 확정
    지연 등에 따른
    추가 반영
 - 기정예산 : 0
 - 4회 추경안(당초) :   
    555,433
 - 4회 추경안(변경) : 
    1,176,525</t>
    <phoneticPr fontId="4" type="noConversion"/>
  </si>
  <si>
    <t>기타과태료
- 상하수과 과태료</t>
    <phoneticPr fontId="4" type="noConversion"/>
  </si>
  <si>
    <t>○ 물재이용시설 사업
    운영 위반에 따른
    과태료 추가 반영
 - 기정예산 : 0
 - 4회 추경안(당초) :   
    추경예산안 미제출
 - 4회 추경안(변경) : 
    1,200</t>
    <phoneticPr fontId="4" type="noConversion"/>
  </si>
  <si>
    <t>국고보조금
- 공공수역 녹조발생 예방 대응(성립전)</t>
    <phoneticPr fontId="4" type="noConversion"/>
  </si>
  <si>
    <t>수질관리과</t>
    <phoneticPr fontId="4" type="noConversion"/>
  </si>
  <si>
    <t>국고보조금
- 가축분뇨공공처리시설 설치 지원</t>
    <phoneticPr fontId="4" type="noConversion"/>
  </si>
  <si>
    <t>○ 국비추가
    내역조정 반영
 - '21년 예산 :
    5,634,000
 - '22년 예산안(당초) :   
    20,382,000
 - '22년 예산안(변경) :
    1,400,000
 [한강유역환경청
  수질총량관리과
  -16246(2021.11.3.)]</t>
    <phoneticPr fontId="4" type="noConversion"/>
  </si>
  <si>
    <t>특별교부세
- ASF 방역대책비(성립전)</t>
    <phoneticPr fontId="4" type="noConversion"/>
  </si>
  <si>
    <r>
      <t xml:space="preserve">개발제한구역 관리(보조)(균특/직접)
- 개발제한구역관리 워크숍 개최
  </t>
    </r>
    <r>
      <rPr>
        <sz val="11"/>
        <rFont val="돋움"/>
        <family val="3"/>
        <charset val="129"/>
      </rPr>
      <t>(통계목 : 행사실비지원금)</t>
    </r>
    <phoneticPr fontId="4" type="noConversion"/>
  </si>
  <si>
    <r>
      <t xml:space="preserve">ASF 방역대책비(교부세/지원)
- ASF 특별대책 수색 및 포획 강화(성립전)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</si>
  <si>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r>
      <t xml:space="preserve">ASF 방역대책비(교부세/지원)
- ASF 특별대책 수색 및 포획 강화 물품(성립전)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</si>
  <si>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국고보조금
- 수소교통 복합기지 구축사업</t>
    <phoneticPr fontId="4" type="noConversion"/>
  </si>
  <si>
    <t>○ 국비추가
    내역조정 반영
 - '21년 예산 : 0
     (본예산)
 - '22년 예산안(당초) :   
    예산안 미제출
 - '22년 예산안(변경) : 
    4,800,000
 [국토교통부
  교통정책총괄과-4861
   (2021.11.18.)]</t>
    <phoneticPr fontId="4" type="noConversion"/>
  </si>
  <si>
    <r>
      <t xml:space="preserve">수소교통 복합기지 구축사업(국비/지원)
- 평택 수소교통복합기지 구축사업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</si>
  <si>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수소교통 복합기지 구축사업(국비/지원)
- 안산 수소교통복합기지 구축사업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</si>
  <si>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국비추가
    내역조정 반영
 - '21년 예산 : 0
     (본예산)
 - '22년 예산안(당초) :   
    예산안 미제출
 - '22년 예산안(변경) : 
    550,000
 [국토교통부
  교통정책총괄과-4861
   (2021.11.18.)]</t>
    <phoneticPr fontId="4" type="noConversion"/>
  </si>
  <si>
    <t>○ 국비추가
    내역조정 반영
 - '21년 예산 : 0
     (본예산)
 - '22년 예산안(당초) :   
    예산안 미제출
 - '22년 예산안(변경) : 
    5,700,000
 [국토교통부
  교통정책총괄과-4861
   (2021.11.18.)]</t>
    <phoneticPr fontId="4" type="noConversion"/>
  </si>
  <si>
    <t>도시재생과</t>
    <phoneticPr fontId="4" type="noConversion"/>
  </si>
  <si>
    <r>
      <t xml:space="preserve">단독주택 집수리 지원사업(자체/지원)
- 단독주택 집수리 지원사업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</si>
  <si>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전력 자립 10만가구 프로젝트(자체/직접)
- 전력자립 10만 가구 프로젝트
  </t>
    </r>
    <r>
      <rPr>
        <sz val="11"/>
        <rFont val="돋움"/>
        <family val="3"/>
        <charset val="129"/>
      </rPr>
      <t>(통계목 : 공기관등에대한경상적위탁사업비)</t>
    </r>
    <phoneticPr fontId="4" type="noConversion"/>
  </si>
  <si>
    <t>○ 인구 및 가구수 대비
    보급률이 저조하여
    증액 필요
 - '21년 예산 : 0
     (본예산)
 - '22년 예산안(당초) :   
    2,000,000천원
 - '22년 예산안(변경) : 
    4,000,000천원</t>
    <phoneticPr fontId="4" type="noConversion"/>
  </si>
  <si>
    <t>미세먼지대책과</t>
    <phoneticPr fontId="4" type="noConversion"/>
  </si>
  <si>
    <t>환경안전관리과</t>
    <phoneticPr fontId="4" type="noConversion"/>
  </si>
  <si>
    <r>
      <t xml:space="preserve">취약계층 이용시설 맑은 숨터 조성(자체/직접)
- 취약계층 이용시설 맑은 숨터 조성
  </t>
    </r>
    <r>
      <rPr>
        <sz val="11"/>
        <rFont val="돋움"/>
        <family val="3"/>
        <charset val="129"/>
      </rPr>
      <t>(통계목 : 공기관등에대한경상적위탁사업비)</t>
    </r>
    <phoneticPr fontId="4" type="noConversion"/>
  </si>
  <si>
    <t>○ 도시가스 소외지역
    지원을 통한 에너지
    복지 확대 필요
 - '21년 예산 :
    5,324,000천원
 - '22년 예산안(당초) :   
    5,324,000천원
 - '22년 예산안(변경) : 
    6,324,000천원</t>
    <phoneticPr fontId="4" type="noConversion"/>
  </si>
  <si>
    <r>
      <t xml:space="preserve">미세먼지 취약지역 집중관리사업(자체/지원)
- 미세먼지 취약지역 집중관리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</si>
  <si>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r>
      <t xml:space="preserve">환경성질환 예방 관리교육(자체/지원)
- 환경성질환 예방·관리교육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</si>
  <si>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r>
      <t xml:space="preserve">서해안 녹지벨트 조성(자체/지원)
- 서해안 녹지벨트 조성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</si>
  <si>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&lt;부대의견&gt;
○ 화성시 지원예산에
    대해서는 민원발생
    및 언론보도 등을
    감안하여 면밀한
    검토 후 집행 필요</t>
    <phoneticPr fontId="4" type="noConversion"/>
  </si>
  <si>
    <r>
      <t xml:space="preserve">경기정원문화박람회 개최(자체/직접)
- 경기정원문화박람회 개최
  </t>
    </r>
    <r>
      <rPr>
        <sz val="11"/>
        <rFont val="돋움"/>
        <family val="3"/>
        <charset val="129"/>
      </rPr>
      <t>(통계목 : 행사실비지원금)</t>
    </r>
    <phoneticPr fontId="4" type="noConversion"/>
  </si>
  <si>
    <t>○ 내실있는 행사
    추진을 위해
    2021년도 예산액
    수준으로 편성 필요
 - '21년 예산 :
    5,000천원
 - '22년 예산안(당초) :   
    0
 - '22년 예산안(변경) : 
    5,000천원</t>
    <phoneticPr fontId="4" type="noConversion"/>
  </si>
  <si>
    <r>
      <t xml:space="preserve">경기정원문화박람회 개최(자체/직접)
- 2022 경기정원문화박람회 개최
  </t>
    </r>
    <r>
      <rPr>
        <sz val="11"/>
        <rFont val="돋움"/>
        <family val="3"/>
        <charset val="129"/>
      </rPr>
      <t>(통계목 : 민간위탁금)</t>
    </r>
    <phoneticPr fontId="4" type="noConversion"/>
  </si>
  <si>
    <t>○ 내실있는 행사
    추진을 위해
    2021년도 예산액
    수준으로 편성 필요
 - '21년 예산 :
    600,000천원
 - '22년 예산안(당초) :   
    540,000천원
 - '22년 예산안(변경) : 
    600,000천원</t>
    <phoneticPr fontId="4" type="noConversion"/>
  </si>
  <si>
    <r>
      <t xml:space="preserve">녹물 없는 우리집 수도관 개량사업(자체/지원)
- 녹물 없는 우리 집 수도관 개량사업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</si>
  <si>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○ 29개 시군
    노후주택의 녹슨
    상수도배관 개량
    대상 지속 발굴 및
    지원을 위해
    2021년도 예산액
    수준으로 편성 필요
 - '21년 예산 :
    6,000,000천원
 - '22년 예산안(당초) :   
    2,800,000천원
 - '22년 예산안(변경) : 
    6,000,000천원</t>
    <phoneticPr fontId="4" type="noConversion"/>
  </si>
  <si>
    <r>
      <t xml:space="preserve">자원순환마을 만들기(자체/직접)
- 자원순환마을 만들기
  </t>
    </r>
    <r>
      <rPr>
        <sz val="11"/>
        <rFont val="돋움"/>
        <family val="3"/>
        <charset val="129"/>
      </rPr>
      <t>(통계목 : 민간위탁금)</t>
    </r>
    <phoneticPr fontId="4" type="noConversion"/>
  </si>
  <si>
    <t>○ 자원순환사회
    기반 조성을 위한
    도민참여형
    사업으로 확대 필요
 - '21년 예산 :
    300,000천원
 - '22년 예산안(당초) :   
    0
 - '22년 예산안(변경) : 
    300,000천원</t>
    <phoneticPr fontId="4" type="noConversion"/>
  </si>
  <si>
    <t>○ 보조사업자 확대
   (기존) 수원, 가평
   -&gt; (변경) 수원, 가평,
                 포천
 - '21년 예산 :
    200,000천원
 - '22년 예산안(당초) :   
    200,000천원
 - '22년 예산안(변경) : 
    300,000천원</t>
    <phoneticPr fontId="4" type="noConversion"/>
  </si>
  <si>
    <t>수질정책과</t>
    <phoneticPr fontId="4" type="noConversion"/>
  </si>
  <si>
    <r>
      <t xml:space="preserve">팔당수계 하천 정화활동 지원(자체/지원)
- 팔당수계 하천 정화활동 지원
  </t>
    </r>
    <r>
      <rPr>
        <sz val="11"/>
        <rFont val="돋움"/>
        <family val="3"/>
        <charset val="129"/>
      </rPr>
      <t>(통계목 : 자치단체경상보조금)</t>
    </r>
    <phoneticPr fontId="4" type="noConversion"/>
  </si>
  <si>
    <t>&lt;부대의견&gt;
○ 예산 집행 시
    7개 시군의 쓰레기
    종류를 파악하여
    시군에서 대비할 수
    있는 방안을
    수립 요청</t>
    <phoneticPr fontId="4" type="noConversion"/>
  </si>
  <si>
    <t>○ 20년이 경과한
    단독주택이
    道 재정비촉진지구
    해제 지구만
    17,291호인데
    50호만 지원하는
    것은 부족하므로
    증액 필요
 - '21년 예산 : 0
 - '22년 예산안(당초) :   
    180,000천원
 - '22년 예산안(변경) : 
    360,000천원</t>
    <phoneticPr fontId="4" type="noConversion"/>
  </si>
  <si>
    <t>○ 건강 취약계층
    활동 공간을
    대상으로 미세먼지
    대책 확대 필요
 - '21년 예산 :
    1,500,000천원
 - '22년 예산안(당초) :   
    1,500,000천원
 - '22년 예산안(변경) : 
    2,000,000천원</t>
    <phoneticPr fontId="4" type="noConversion"/>
  </si>
  <si>
    <t>○ 예탁금원금회수수입
    215,200천원 증액
    및 예탁금이자수입
    253천원 증액에
    따른 道
    통합재정안정화기금
    예탁금 215,453천원
    증액과
    자원순환마을 만들기
    (자체/직접)
    300,000천원 증액
    편성에 따른 道
    통합재정안정화기금
    예탁금 300,000천원
    감액을 반영하여
    84,547천원 감액 
 - '21년 예산 :
      (본예산)
    4,755,848천원
 - '22년 예산안(당초) :   
    5,984,936천원
 - '22년 예산안(변경) : 
    5,900,389천원</t>
    <phoneticPr fontId="4" type="noConversion"/>
  </si>
  <si>
    <r>
      <t xml:space="preserve">도시가스 배관망 지원사업(자체/지원)
- 도시가스 배관망 지원사업
  </t>
    </r>
    <r>
      <rPr>
        <sz val="11"/>
        <rFont val="돋움"/>
        <family val="3"/>
        <charset val="129"/>
      </rPr>
      <t>(통계목 : 자치단체자본보조)</t>
    </r>
    <phoneticPr fontId="4" type="noConversion"/>
  </si>
  <si>
    <t>계</t>
    <phoneticPr fontId="4" type="noConversion"/>
  </si>
  <si>
    <t>○ 미세먼지 농도가
    높은 취약계층
    이용시설 밀집지역
    (미세먼지 집중
     관리구역)에
    미세먼지 측정·정보
    제공 등 생활밀착형
    지원 필요
 - '21년 예산 : 0
 - '22년 예산안(당초) :   
    예산안 미제출
 - '22년 예산안(변경) : 
    300,000천원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</si>
</sst>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&quot;?#,##0;\-&quot;&quot;?&quot;#,##0"/>
    <numFmt numFmtId="178" formatCode="&quot;?#,##0.00;\-&quot;&quot;?&quot;#,##0.00"/>
    <numFmt numFmtId="179" formatCode="&quot;RM&quot;#,##0.00_);[Red]&quot;₩&quot;\!\(&quot;RM&quot;#,##0.00&quot;₩&quot;\!\)"/>
    <numFmt numFmtId="180" formatCode="#,##0.00&quot;₩&quot;\!\ &quot;F&quot;;[Red]&quot;₩&quot;\!\-#,##0.00&quot;₩&quot;\!\ &quot;F&quot;"/>
    <numFmt numFmtId="181" formatCode="#,##0_ ;[Red]\-#,##0\ "/>
    <numFmt numFmtId="182" formatCode="#,##0_ "/>
  </numFmts>
  <fonts count="6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8"/>
      <name val="굴림체"/>
      <family val="3"/>
      <charset val="129"/>
    </font>
    <font>
      <sz val="12"/>
      <name val="돋움"/>
      <family val="3"/>
      <charset val="129"/>
    </font>
    <font>
      <b/>
      <sz val="13"/>
      <color indexed="12"/>
      <name val="굴림체"/>
      <family val="3"/>
      <charset val="129"/>
    </font>
    <font>
      <b/>
      <sz val="18"/>
      <name val="굴림"/>
      <family val="3"/>
      <charset val="129"/>
    </font>
    <font>
      <b/>
      <sz val="12"/>
      <name val="궁서체"/>
      <family val="1"/>
      <charset val="129"/>
    </font>
    <font>
      <b/>
      <sz val="13"/>
      <name val="궁서체"/>
      <family val="1"/>
      <charset val="129"/>
    </font>
    <font>
      <b/>
      <sz val="22"/>
      <color indexed="12"/>
      <name val="HY견명조"/>
      <family val="1"/>
      <charset val="129"/>
    </font>
    <font>
      <b/>
      <sz val="15"/>
      <color indexed="8"/>
      <name val="휴먼명조,한컴돋움"/>
      <family val="3"/>
      <charset val="129"/>
    </font>
    <font>
      <sz val="32"/>
      <color indexed="12"/>
      <name val="HY견명조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  <font>
      <b/>
      <sz val="12"/>
      <name val="돋움"/>
      <family val="3"/>
      <charset val="129"/>
    </font>
    <font>
      <b/>
      <sz val="14"/>
      <name val="HY헤드라인M"/>
      <family val="1"/>
      <charset val="129"/>
    </font>
    <font>
      <b/>
      <sz val="24"/>
      <name val="굴림"/>
      <family val="3"/>
      <charset val="129"/>
    </font>
    <font>
      <b/>
      <sz val="14"/>
      <name val="돋움"/>
      <family val="3"/>
      <charset val="129"/>
    </font>
    <font>
      <sz val="10"/>
      <name val="바탕체"/>
      <family val="1"/>
      <charset val="129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돋움"/>
      <family val="3"/>
      <charset val="129"/>
    </font>
    <font>
      <sz val="12"/>
      <name val="뼻뮝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3"/>
      <name val="HY헤드라인M"/>
      <family val="1"/>
      <charset val="129"/>
    </font>
    <font>
      <sz val="15"/>
      <color indexed="12"/>
      <name val="HY헤드라인M"/>
      <family val="1"/>
      <charset val="129"/>
    </font>
    <font>
      <sz val="11"/>
      <color rgb="FF000000"/>
      <name val="돋움"/>
      <family val="3"/>
      <charset val="129"/>
    </font>
    <font>
      <b/>
      <sz val="21"/>
      <color indexed="12"/>
      <name val="HY견명조"/>
      <family val="1"/>
      <charset val="129"/>
    </font>
    <font>
      <b/>
      <sz val="12"/>
      <color rgb="FF0000FF"/>
      <name val="새굴림"/>
      <family val="1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"/>
      <family val="3"/>
      <charset val="129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22"/>
      <color theme="1"/>
      <name val="HY견명조"/>
      <family val="1"/>
      <charset val="129"/>
    </font>
    <font>
      <b/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2"/>
      <color rgb="FF0070C0"/>
      <name val="HY견명조"/>
      <family val="1"/>
      <charset val="129"/>
    </font>
    <font>
      <b/>
      <sz val="10"/>
      <color rgb="FF0070C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b/>
      <sz val="12"/>
      <color rgb="FF0000FF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9">
    <xf numFmtId="0" fontId="0" fillId="0" borderId="0"/>
    <xf numFmtId="0" fontId="15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0" borderId="1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" fillId="21" borderId="2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7" borderId="1" applyNumberFormat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0" borderId="9" applyNumberFormat="0" applyAlignment="0" applyProtection="0">
      <alignment vertical="center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3" fillId="0" borderId="0" applyFont="0" applyFill="0" applyBorder="0" applyAlignment="0" applyProtection="0"/>
    <xf numFmtId="38" fontId="39" fillId="20" borderId="0" applyNumberFormat="0" applyBorder="0" applyAlignment="0" applyProtection="0"/>
    <xf numFmtId="0" fontId="40" fillId="0" borderId="11" applyNumberFormat="0" applyAlignment="0" applyProtection="0">
      <alignment horizontal="left" vertical="center"/>
    </xf>
    <xf numFmtId="0" fontId="40" fillId="0" borderId="12">
      <alignment horizontal="left" vertical="center"/>
    </xf>
    <xf numFmtId="10" fontId="39" fillId="21" borderId="10" applyNumberFormat="0" applyBorder="0" applyAlignment="0" applyProtection="0"/>
    <xf numFmtId="179" fontId="3" fillId="0" borderId="0"/>
    <xf numFmtId="0" fontId="41" fillId="0" borderId="0"/>
    <xf numFmtId="10" fontId="41" fillId="0" borderId="0" applyFont="0" applyFill="0" applyBorder="0" applyAlignment="0" applyProtection="0"/>
    <xf numFmtId="9" fontId="42" fillId="0" borderId="0" applyFont="0" applyFill="0" applyAlignment="0" applyProtection="0"/>
    <xf numFmtId="0" fontId="43" fillId="0" borderId="0"/>
    <xf numFmtId="176" fontId="3" fillId="0" borderId="0" applyFont="0" applyFill="0" applyBorder="0" applyAlignment="0" applyProtection="0"/>
    <xf numFmtId="41" fontId="4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2" fillId="0" borderId="0" applyNumberFormat="0" applyBorder="0" applyProtection="0"/>
    <xf numFmtId="0" fontId="42" fillId="0" borderId="0" applyNumberFormat="0" applyBorder="0" applyProtection="0"/>
    <xf numFmtId="17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2" fillId="0" borderId="0" applyFill="0" applyAlignment="0"/>
    <xf numFmtId="0" fontId="2" fillId="0" borderId="0">
      <alignment vertical="center"/>
    </xf>
    <xf numFmtId="0" fontId="3" fillId="0" borderId="0"/>
    <xf numFmtId="0" fontId="1" fillId="0" borderId="0">
      <alignment vertical="center"/>
    </xf>
  </cellStyleXfs>
  <cellXfs count="112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3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2" fillId="25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4" fillId="2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35" fillId="24" borderId="10" xfId="0" applyFont="1" applyFill="1" applyBorder="1" applyAlignment="1">
      <alignment horizontal="center" vertical="center"/>
    </xf>
    <xf numFmtId="0" fontId="34" fillId="22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shrinkToFit="1"/>
    </xf>
    <xf numFmtId="0" fontId="37" fillId="26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181" fontId="7" fillId="0" borderId="10" xfId="0" applyNumberFormat="1" applyFont="1" applyBorder="1" applyAlignment="1">
      <alignment horizontal="right" vertical="center" wrapText="1"/>
    </xf>
    <xf numFmtId="181" fontId="7" fillId="25" borderId="10" xfId="0" applyNumberFormat="1" applyFont="1" applyFill="1" applyBorder="1" applyAlignment="1">
      <alignment horizontal="right" vertical="center" shrinkToFit="1"/>
    </xf>
    <xf numFmtId="181" fontId="37" fillId="26" borderId="10" xfId="0" applyNumberFormat="1" applyFont="1" applyFill="1" applyBorder="1" applyAlignment="1">
      <alignment horizontal="right" vertical="center"/>
    </xf>
    <xf numFmtId="181" fontId="37" fillId="24" borderId="10" xfId="0" applyNumberFormat="1" applyFont="1" applyFill="1" applyBorder="1" applyAlignment="1">
      <alignment horizontal="right" vertical="center"/>
    </xf>
    <xf numFmtId="181" fontId="37" fillId="24" borderId="10" xfId="0" applyNumberFormat="1" applyFont="1" applyFill="1" applyBorder="1" applyAlignment="1">
      <alignment horizontal="right" vertical="center" shrinkToFit="1"/>
    </xf>
    <xf numFmtId="181" fontId="34" fillId="26" borderId="10" xfId="0" applyNumberFormat="1" applyFont="1" applyFill="1" applyBorder="1" applyAlignment="1">
      <alignment horizontal="right" vertical="center"/>
    </xf>
    <xf numFmtId="182" fontId="48" fillId="0" borderId="10" xfId="0" applyNumberFormat="1" applyFont="1" applyBorder="1" applyAlignment="1">
      <alignment horizontal="left" vertical="center" wrapText="1" indent="1"/>
    </xf>
    <xf numFmtId="0" fontId="34" fillId="22" borderId="10" xfId="0" applyFont="1" applyFill="1" applyBorder="1" applyAlignment="1">
      <alignment horizontal="center" vertical="center"/>
    </xf>
    <xf numFmtId="0" fontId="49" fillId="0" borderId="0" xfId="0" applyNumberFormat="1" applyFont="1" applyAlignment="1">
      <alignment horizontal="centerContinuous" wrapText="1"/>
    </xf>
    <xf numFmtId="0" fontId="7" fillId="0" borderId="10" xfId="0" quotePrefix="1" applyFont="1" applyBorder="1" applyAlignment="1">
      <alignment horizontal="justify" vertical="center" wrapText="1"/>
    </xf>
    <xf numFmtId="0" fontId="50" fillId="25" borderId="0" xfId="0" applyFont="1" applyFill="1" applyAlignment="1">
      <alignment vertical="center" wrapText="1"/>
    </xf>
    <xf numFmtId="181" fontId="34" fillId="24" borderId="10" xfId="0" applyNumberFormat="1" applyFont="1" applyFill="1" applyBorder="1" applyAlignment="1">
      <alignment horizontal="right" vertical="center" shrinkToFit="1"/>
    </xf>
    <xf numFmtId="181" fontId="34" fillId="24" borderId="10" xfId="0" applyNumberFormat="1" applyFont="1" applyFill="1" applyBorder="1" applyAlignment="1">
      <alignment horizontal="righ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justify" vertical="center" wrapText="1"/>
    </xf>
    <xf numFmtId="181" fontId="7" fillId="25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81" fontId="7" fillId="0" borderId="10" xfId="0" applyNumberFormat="1" applyFont="1" applyFill="1" applyBorder="1" applyAlignment="1">
      <alignment horizontal="right" vertical="center" shrinkToFi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52" fillId="0" borderId="0" xfId="67" applyFont="1" applyAlignment="1">
      <alignment vertical="center"/>
    </xf>
    <xf numFmtId="0" fontId="52" fillId="0" borderId="0" xfId="67" applyFont="1" applyAlignment="1">
      <alignment horizontal="center" vertical="center"/>
    </xf>
    <xf numFmtId="0" fontId="53" fillId="0" borderId="0" xfId="67" applyFont="1" applyAlignment="1">
      <alignment vertical="center"/>
    </xf>
    <xf numFmtId="0" fontId="1" fillId="0" borderId="0" xfId="68">
      <alignment vertical="center"/>
    </xf>
    <xf numFmtId="0" fontId="54" fillId="0" borderId="0" xfId="68" applyFont="1" applyFill="1" applyAlignment="1">
      <alignment horizontal="right"/>
    </xf>
    <xf numFmtId="0" fontId="55" fillId="27" borderId="18" xfId="67" applyFont="1" applyFill="1" applyBorder="1" applyAlignment="1">
      <alignment horizontal="center" vertical="center"/>
    </xf>
    <xf numFmtId="0" fontId="55" fillId="27" borderId="18" xfId="67" applyFont="1" applyFill="1" applyBorder="1" applyAlignment="1">
      <alignment horizontal="center" vertical="center" wrapText="1"/>
    </xf>
    <xf numFmtId="0" fontId="59" fillId="0" borderId="18" xfId="67" applyFont="1" applyFill="1" applyBorder="1" applyAlignment="1">
      <alignment horizontal="center" vertical="center"/>
    </xf>
    <xf numFmtId="0" fontId="59" fillId="0" borderId="18" xfId="67" applyFont="1" applyFill="1" applyBorder="1" applyAlignment="1">
      <alignment horizontal="center" vertical="center" wrapText="1"/>
    </xf>
    <xf numFmtId="0" fontId="57" fillId="0" borderId="18" xfId="67" applyFont="1" applyFill="1" applyBorder="1" applyAlignment="1">
      <alignment horizontal="center" vertical="center" wrapText="1"/>
    </xf>
    <xf numFmtId="176" fontId="59" fillId="0" borderId="18" xfId="67" applyNumberFormat="1" applyFont="1" applyFill="1" applyBorder="1" applyAlignment="1">
      <alignment horizontal="center" vertical="center"/>
    </xf>
    <xf numFmtId="176" fontId="59" fillId="28" borderId="18" xfId="67" applyNumberFormat="1" applyFont="1" applyFill="1" applyBorder="1" applyAlignment="1">
      <alignment horizontal="center" vertical="center"/>
    </xf>
    <xf numFmtId="0" fontId="60" fillId="29" borderId="18" xfId="68" applyFont="1" applyFill="1" applyBorder="1" applyAlignment="1">
      <alignment horizontal="center" vertical="center" wrapText="1" shrinkToFit="1"/>
    </xf>
    <xf numFmtId="0" fontId="61" fillId="29" borderId="18" xfId="68" applyFont="1" applyFill="1" applyBorder="1" applyAlignment="1">
      <alignment horizontal="left" vertical="center" wrapText="1" shrinkToFit="1"/>
    </xf>
    <xf numFmtId="49" fontId="61" fillId="29" borderId="18" xfId="42" applyNumberFormat="1" applyFont="1" applyFill="1" applyBorder="1" applyAlignment="1">
      <alignment horizontal="left" vertical="center" wrapText="1" shrinkToFit="1"/>
    </xf>
    <xf numFmtId="3" fontId="59" fillId="29" borderId="18" xfId="42" applyNumberFormat="1" applyFont="1" applyFill="1" applyBorder="1" applyAlignment="1">
      <alignment horizontal="right" vertical="center" wrapText="1" shrinkToFit="1"/>
    </xf>
    <xf numFmtId="3" fontId="59" fillId="28" borderId="18" xfId="42" applyNumberFormat="1" applyFont="1" applyFill="1" applyBorder="1" applyAlignment="1">
      <alignment horizontal="right" vertical="center" wrapText="1" shrinkToFit="1"/>
    </xf>
    <xf numFmtId="0" fontId="60" fillId="29" borderId="18" xfId="68" applyFont="1" applyFill="1" applyBorder="1" applyAlignment="1">
      <alignment horizontal="left" vertical="center" wrapText="1"/>
    </xf>
    <xf numFmtId="3" fontId="59" fillId="0" borderId="18" xfId="67" applyNumberFormat="1" applyFont="1" applyFill="1" applyBorder="1" applyAlignment="1">
      <alignment horizontal="right" vertical="center"/>
    </xf>
    <xf numFmtId="182" fontId="48" fillId="0" borderId="18" xfId="0" applyNumberFormat="1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center" wrapText="1"/>
    </xf>
    <xf numFmtId="181" fontId="7" fillId="25" borderId="18" xfId="0" applyNumberFormat="1" applyFont="1" applyFill="1" applyBorder="1" applyAlignment="1">
      <alignment horizontal="right" vertical="center" shrinkToFit="1"/>
    </xf>
    <xf numFmtId="181" fontId="7" fillId="0" borderId="18" xfId="0" applyNumberFormat="1" applyFont="1" applyBorder="1" applyAlignment="1">
      <alignment horizontal="right" vertical="center" wrapText="1"/>
    </xf>
    <xf numFmtId="0" fontId="7" fillId="0" borderId="18" xfId="0" quotePrefix="1" applyFont="1" applyBorder="1" applyAlignment="1">
      <alignment horizontal="justify" vertical="center" wrapText="1"/>
    </xf>
    <xf numFmtId="182" fontId="0" fillId="0" borderId="18" xfId="0" applyNumberFormat="1" applyFont="1" applyBorder="1" applyAlignment="1">
      <alignment horizontal="left" vertical="center" wrapText="1" indent="1"/>
    </xf>
    <xf numFmtId="0" fontId="0" fillId="25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justify" vertical="center" wrapText="1"/>
    </xf>
    <xf numFmtId="181" fontId="7" fillId="0" borderId="18" xfId="0" applyNumberFormat="1" applyFont="1" applyFill="1" applyBorder="1" applyAlignment="1">
      <alignment horizontal="right" vertical="center" shrinkToFit="1"/>
    </xf>
    <xf numFmtId="181" fontId="7" fillId="0" borderId="18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30" borderId="10" xfId="0" applyFont="1" applyFill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justify" vertical="center" wrapText="1"/>
    </xf>
    <xf numFmtId="181" fontId="7" fillId="30" borderId="10" xfId="0" applyNumberFormat="1" applyFont="1" applyFill="1" applyBorder="1" applyAlignment="1">
      <alignment horizontal="right" vertical="center" shrinkToFit="1"/>
    </xf>
    <xf numFmtId="181" fontId="7" fillId="30" borderId="10" xfId="0" applyNumberFormat="1" applyFont="1" applyFill="1" applyBorder="1" applyAlignment="1">
      <alignment horizontal="right" vertical="center" wrapText="1"/>
    </xf>
    <xf numFmtId="182" fontId="48" fillId="30" borderId="10" xfId="0" applyNumberFormat="1" applyFont="1" applyFill="1" applyBorder="1" applyAlignment="1">
      <alignment horizontal="left" vertical="center" wrapText="1" indent="1"/>
    </xf>
    <xf numFmtId="0" fontId="0" fillId="30" borderId="10" xfId="0" applyFont="1" applyFill="1" applyBorder="1" applyAlignment="1">
      <alignment horizontal="center" vertical="center" shrinkToFit="1"/>
    </xf>
    <xf numFmtId="182" fontId="48" fillId="30" borderId="18" xfId="0" applyNumberFormat="1" applyFont="1" applyFill="1" applyBorder="1" applyAlignment="1">
      <alignment horizontal="left" vertical="center" wrapText="1" indent="1"/>
    </xf>
    <xf numFmtId="182" fontId="0" fillId="30" borderId="18" xfId="0" applyNumberFormat="1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2" fillId="25" borderId="0" xfId="0" applyFont="1" applyFill="1" applyAlignment="1">
      <alignment horizontal="center" vertical="center"/>
    </xf>
    <xf numFmtId="0" fontId="50" fillId="25" borderId="0" xfId="0" applyFont="1" applyFill="1" applyAlignment="1">
      <alignment horizontal="center" vertical="center" wrapText="1"/>
    </xf>
    <xf numFmtId="0" fontId="33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4" fillId="22" borderId="10" xfId="0" applyFont="1" applyFill="1" applyBorder="1" applyAlignment="1">
      <alignment horizontal="center" vertical="center"/>
    </xf>
    <xf numFmtId="0" fontId="7" fillId="0" borderId="10" xfId="0" applyFont="1" applyBorder="1"/>
    <xf numFmtId="0" fontId="34" fillId="2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58" fillId="0" borderId="17" xfId="68" applyFont="1" applyBorder="1" applyAlignment="1" applyProtection="1">
      <alignment horizontal="center" vertical="center" wrapText="1" shrinkToFit="1"/>
    </xf>
    <xf numFmtId="0" fontId="58" fillId="0" borderId="15" xfId="68" applyFont="1" applyBorder="1" applyAlignment="1" applyProtection="1">
      <alignment horizontal="center" vertical="center" wrapText="1" shrinkToFit="1"/>
    </xf>
    <xf numFmtId="0" fontId="58" fillId="0" borderId="16" xfId="68" applyFont="1" applyBorder="1" applyAlignment="1" applyProtection="1">
      <alignment horizontal="center" vertical="center" wrapText="1" shrinkToFit="1"/>
    </xf>
    <xf numFmtId="0" fontId="55" fillId="27" borderId="17" xfId="67" applyFont="1" applyFill="1" applyBorder="1" applyAlignment="1">
      <alignment horizontal="center" vertical="center"/>
    </xf>
    <xf numFmtId="0" fontId="55" fillId="27" borderId="16" xfId="67" applyFont="1" applyFill="1" applyBorder="1" applyAlignment="1">
      <alignment horizontal="center" vertical="center"/>
    </xf>
    <xf numFmtId="0" fontId="55" fillId="27" borderId="15" xfId="67" applyFont="1" applyFill="1" applyBorder="1" applyAlignment="1">
      <alignment horizontal="center" vertical="center"/>
    </xf>
    <xf numFmtId="0" fontId="55" fillId="27" borderId="13" xfId="67" applyFont="1" applyFill="1" applyBorder="1" applyAlignment="1">
      <alignment horizontal="center" vertical="center"/>
    </xf>
    <xf numFmtId="0" fontId="55" fillId="27" borderId="14" xfId="67" applyFont="1" applyFill="1" applyBorder="1" applyAlignment="1">
      <alignment horizontal="center" vertical="center"/>
    </xf>
    <xf numFmtId="0" fontId="55" fillId="27" borderId="13" xfId="67" applyFont="1" applyFill="1" applyBorder="1" applyAlignment="1">
      <alignment horizontal="center" vertical="center" wrapText="1"/>
    </xf>
    <xf numFmtId="0" fontId="55" fillId="27" borderId="14" xfId="67" applyFont="1" applyFill="1" applyBorder="1" applyAlignment="1">
      <alignment horizontal="center" vertical="center" wrapText="1"/>
    </xf>
    <xf numFmtId="0" fontId="56" fillId="27" borderId="13" xfId="67" applyFont="1" applyFill="1" applyBorder="1" applyAlignment="1">
      <alignment horizontal="center" vertical="center"/>
    </xf>
    <xf numFmtId="0" fontId="56" fillId="27" borderId="14" xfId="67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wrapText="1"/>
    </xf>
    <xf numFmtId="0" fontId="0" fillId="0" borderId="0" xfId="0" applyAlignment="1"/>
    <xf numFmtId="0" fontId="34" fillId="22" borderId="10" xfId="0" quotePrefix="1" applyFont="1" applyFill="1" applyBorder="1" applyAlignment="1">
      <alignment horizontal="center" vertical="center" wrapText="1"/>
    </xf>
  </cellXfs>
  <cellStyles count="6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Comma [0]_ SG&amp;A Bridge " xfId="43"/>
    <cellStyle name="Comma_ SG&amp;A Bridge " xfId="44"/>
    <cellStyle name="Currency [0]_ SG&amp;A Bridge " xfId="45"/>
    <cellStyle name="Currency_ SG&amp;A Bridge " xfId="46"/>
    <cellStyle name="Grey" xfId="47"/>
    <cellStyle name="Header1" xfId="48"/>
    <cellStyle name="Header2" xfId="49"/>
    <cellStyle name="Input [yellow]" xfId="50"/>
    <cellStyle name="Normal - Style1" xfId="51"/>
    <cellStyle name="Normal_ SG&amp;A Bridge " xfId="52"/>
    <cellStyle name="Percent [2]" xfId="53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백분율 2" xfId="54"/>
    <cellStyle name="보통 2" xfId="29"/>
    <cellStyle name="뷭?_BOOKSHIP" xfId="55"/>
    <cellStyle name="설명 텍스트 2" xfId="30"/>
    <cellStyle name="셀 확인 2" xfId="31"/>
    <cellStyle name="쉼표 [0] 10" xfId="42"/>
    <cellStyle name="쉼표 [0] 10 2" xfId="56"/>
    <cellStyle name="쉼표 [0] 10 3" xfId="57"/>
    <cellStyle name="쉼표 [0] 2" xfId="58"/>
    <cellStyle name="쉼표 [0] 2 2 2" xfId="59"/>
    <cellStyle name="쉼표 [0] 2 3" xfId="60"/>
    <cellStyle name="쉼표 [0] 2 3 2" xfId="61"/>
    <cellStyle name="쉼표 [0] 4" xfId="62"/>
    <cellStyle name="연결된 셀 2" xfId="32"/>
    <cellStyle name="요약 2" xfId="33"/>
    <cellStyle name="입력 2" xfId="34"/>
    <cellStyle name="제목 1 2" xfId="35"/>
    <cellStyle name="제목 2 2" xfId="36"/>
    <cellStyle name="제목 3 2" xfId="37"/>
    <cellStyle name="제목 4 2" xfId="38"/>
    <cellStyle name="제목 5" xfId="39"/>
    <cellStyle name="좋음 2" xfId="40"/>
    <cellStyle name="출력 2" xfId="41"/>
    <cellStyle name="콤마 [0]_1202" xfId="63"/>
    <cellStyle name="콤마_1202" xfId="64"/>
    <cellStyle name="표준" xfId="0" builtinId="0"/>
    <cellStyle name="표준 2" xfId="66"/>
    <cellStyle name="표준 2 2" xfId="65"/>
    <cellStyle name="표준 2 3" xfId="67"/>
    <cellStyle name="표준 3" xfId="68"/>
  </cellStyles>
  <dxfs count="0"/>
  <tableStyles count="0" defaultTableStyle="TableStyleMedium9" defaultPivotStyle="PivotStyleLight16"/>
  <colors>
    <mruColors>
      <color rgb="FFFFFF99"/>
      <color rgb="FF0000FF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15</xdr:row>
      <xdr:rowOff>85725</xdr:rowOff>
    </xdr:from>
    <xdr:to>
      <xdr:col>4</xdr:col>
      <xdr:colOff>485775</xdr:colOff>
      <xdr:row>20</xdr:row>
      <xdr:rowOff>104775</xdr:rowOff>
    </xdr:to>
    <xdr:pic>
      <xdr:nvPicPr>
        <xdr:cNvPr id="2" name="_x269693864" descr="EMB000013f00a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019550"/>
          <a:ext cx="9810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15</xdr:row>
      <xdr:rowOff>85725</xdr:rowOff>
    </xdr:from>
    <xdr:to>
      <xdr:col>4</xdr:col>
      <xdr:colOff>485775</xdr:colOff>
      <xdr:row>20</xdr:row>
      <xdr:rowOff>104775</xdr:rowOff>
    </xdr:to>
    <xdr:pic>
      <xdr:nvPicPr>
        <xdr:cNvPr id="2" name="_x269693864" descr="EMB000013f00a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4362450"/>
          <a:ext cx="981075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BreakPreview" zoomScaleNormal="100" zoomScaleSheetLayoutView="100" workbookViewId="0">
      <selection activeCell="A8" sqref="A8"/>
    </sheetView>
  </sheetViews>
  <sheetFormatPr defaultRowHeight="13.5"/>
  <cols>
    <col min="8" max="8" width="13.5546875" customWidth="1"/>
  </cols>
  <sheetData>
    <row r="1" spans="1:8" ht="27" customHeight="1"/>
    <row r="2" spans="1:8" ht="27" customHeight="1"/>
    <row r="3" spans="1:8" ht="27" customHeight="1"/>
    <row r="4" spans="1:8" ht="27" customHeight="1"/>
    <row r="5" spans="1:8" ht="14.25">
      <c r="A5" s="3"/>
      <c r="B5" s="4"/>
      <c r="C5" s="4"/>
      <c r="D5" s="4"/>
      <c r="E5" s="4"/>
      <c r="F5" s="4"/>
      <c r="G5" s="4"/>
      <c r="H5" s="4"/>
    </row>
    <row r="6" spans="1:8" ht="16.5">
      <c r="A6" s="5"/>
      <c r="B6" s="6"/>
      <c r="C6" s="6"/>
      <c r="D6" s="6"/>
      <c r="E6" s="6"/>
      <c r="F6" s="6"/>
      <c r="G6" s="6"/>
      <c r="H6" s="6"/>
    </row>
    <row r="7" spans="1:8" ht="52.5">
      <c r="A7" s="36" t="s">
        <v>32</v>
      </c>
      <c r="B7" s="7"/>
      <c r="C7" s="7"/>
      <c r="D7" s="7"/>
      <c r="E7" s="7"/>
      <c r="F7" s="7"/>
      <c r="G7" s="7"/>
      <c r="H7" s="7"/>
    </row>
    <row r="8" spans="1:8" ht="19.5">
      <c r="A8" s="8"/>
      <c r="B8" s="7"/>
      <c r="C8" s="7"/>
      <c r="D8" s="7"/>
      <c r="E8" s="7"/>
      <c r="F8" s="7"/>
      <c r="G8" s="7"/>
      <c r="H8" s="7"/>
    </row>
    <row r="9" spans="1:8" ht="19.5">
      <c r="A9" s="8"/>
      <c r="B9" s="7"/>
      <c r="C9" s="7"/>
      <c r="D9" s="7"/>
      <c r="E9" s="7"/>
      <c r="F9" s="7"/>
      <c r="G9" s="7"/>
      <c r="H9" s="7"/>
    </row>
    <row r="10" spans="1:8" ht="19.5">
      <c r="A10" s="8"/>
      <c r="B10" s="7"/>
      <c r="C10" s="7"/>
      <c r="D10" s="7"/>
      <c r="E10" s="7"/>
      <c r="F10" s="7"/>
      <c r="G10" s="7"/>
      <c r="H10" s="7"/>
    </row>
    <row r="11" spans="1:8" ht="19.5">
      <c r="A11" s="8"/>
      <c r="B11" s="7"/>
      <c r="C11" s="7"/>
      <c r="D11" s="7"/>
      <c r="E11" s="7"/>
      <c r="F11" s="7"/>
      <c r="G11" s="7"/>
      <c r="H11" s="7"/>
    </row>
    <row r="12" spans="1:8" ht="19.5">
      <c r="A12" s="8"/>
      <c r="B12" s="7"/>
      <c r="C12" s="7"/>
      <c r="D12" s="7"/>
      <c r="E12" s="7"/>
      <c r="F12" s="7"/>
      <c r="G12" s="7"/>
      <c r="H12" s="7"/>
    </row>
    <row r="13" spans="1:8" ht="19.5">
      <c r="A13" s="8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7"/>
      <c r="D25" s="7"/>
      <c r="E25" s="7"/>
      <c r="F25" s="7"/>
      <c r="G25" s="7"/>
      <c r="H25" s="7"/>
    </row>
    <row r="26" spans="1:8">
      <c r="A26" s="7"/>
      <c r="B26" s="7"/>
      <c r="C26" s="7"/>
      <c r="D26" s="7"/>
      <c r="E26" s="7"/>
      <c r="F26" s="7"/>
      <c r="G26" s="7"/>
      <c r="H26" s="7"/>
    </row>
    <row r="27" spans="1:8">
      <c r="A27" s="7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 ht="40.5">
      <c r="A37" s="9" t="s">
        <v>1</v>
      </c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</sheetData>
  <phoneticPr fontId="4" type="noConversion"/>
  <pageMargins left="0.52" right="0.63" top="1" bottom="1" header="0.5" footer="0.5"/>
  <pageSetup paperSize="9" orientation="portrait" verticalDpi="4294967294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0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9" sqref="I9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1.33203125" style="1" customWidth="1"/>
    <col min="5" max="5" width="14.33203125" style="1" bestFit="1" customWidth="1"/>
    <col min="6" max="6" width="15.6640625" style="1" bestFit="1" customWidth="1"/>
    <col min="7" max="7" width="22.5546875" style="13" customWidth="1"/>
    <col min="8" max="16384" width="8.88671875" style="1"/>
  </cols>
  <sheetData>
    <row r="1" spans="1:7" ht="35.25" customHeight="1">
      <c r="A1" s="92" t="s">
        <v>31</v>
      </c>
      <c r="B1" s="92"/>
      <c r="C1" s="92"/>
      <c r="D1" s="92"/>
      <c r="E1" s="92"/>
      <c r="F1" s="92"/>
      <c r="G1" s="92"/>
    </row>
    <row r="2" spans="1:7" s="18" customFormat="1" ht="11.25" customHeight="1">
      <c r="A2" s="92"/>
      <c r="B2" s="92"/>
      <c r="C2" s="92"/>
      <c r="D2" s="92"/>
      <c r="E2" s="92"/>
      <c r="F2" s="92"/>
      <c r="G2" s="92"/>
    </row>
    <row r="3" spans="1:7" ht="22.5" customHeight="1">
      <c r="A3" s="27" t="s">
        <v>13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93" t="s">
        <v>2</v>
      </c>
      <c r="B5" s="93" t="s">
        <v>3</v>
      </c>
      <c r="C5" s="111" t="s">
        <v>48</v>
      </c>
      <c r="D5" s="95" t="s">
        <v>6</v>
      </c>
      <c r="E5" s="95"/>
      <c r="F5" s="95" t="s">
        <v>7</v>
      </c>
      <c r="G5" s="95" t="s">
        <v>24</v>
      </c>
    </row>
    <row r="6" spans="1:7" s="10" customFormat="1" ht="30.75" customHeight="1">
      <c r="A6" s="94"/>
      <c r="B6" s="93"/>
      <c r="C6" s="93"/>
      <c r="D6" s="24" t="s">
        <v>4</v>
      </c>
      <c r="E6" s="24" t="s">
        <v>5</v>
      </c>
      <c r="F6" s="95"/>
      <c r="G6" s="96"/>
    </row>
    <row r="7" spans="1:7" s="10" customFormat="1" ht="46.5" customHeight="1">
      <c r="A7" s="26" t="s">
        <v>8</v>
      </c>
      <c r="B7" s="26"/>
      <c r="C7" s="30">
        <f>SUM(C8)</f>
        <v>4024799</v>
      </c>
      <c r="D7" s="30">
        <f t="shared" ref="D7:F7" si="0">SUM(D8)</f>
        <v>0</v>
      </c>
      <c r="E7" s="30">
        <f t="shared" si="0"/>
        <v>462453</v>
      </c>
      <c r="F7" s="30">
        <f t="shared" si="0"/>
        <v>4487252</v>
      </c>
      <c r="G7" s="33">
        <f>D7+E7</f>
        <v>462453</v>
      </c>
    </row>
    <row r="8" spans="1:7" s="12" customFormat="1" ht="47.25" customHeight="1">
      <c r="A8" s="25" t="s">
        <v>9</v>
      </c>
      <c r="B8" s="25" t="s">
        <v>75</v>
      </c>
      <c r="C8" s="31">
        <f>SUM(C9:C11)</f>
        <v>4024799</v>
      </c>
      <c r="D8" s="31">
        <f>SUM(D9:D11)</f>
        <v>0</v>
      </c>
      <c r="E8" s="31">
        <f>SUM(E9:E11)</f>
        <v>462453</v>
      </c>
      <c r="F8" s="31">
        <f>SUM(F9:F11)</f>
        <v>4487252</v>
      </c>
      <c r="G8" s="40">
        <f>D8+E8</f>
        <v>462453</v>
      </c>
    </row>
    <row r="9" spans="1:7" s="10" customFormat="1" ht="148.5" customHeight="1">
      <c r="A9" s="23" t="s">
        <v>147</v>
      </c>
      <c r="B9" s="22" t="s">
        <v>148</v>
      </c>
      <c r="C9" s="29">
        <v>0</v>
      </c>
      <c r="D9" s="29"/>
      <c r="E9" s="29">
        <v>247000</v>
      </c>
      <c r="F9" s="28">
        <f t="shared" ref="F9:F11" si="1">C9+D9+E9</f>
        <v>247000</v>
      </c>
      <c r="G9" s="67" t="s">
        <v>112</v>
      </c>
    </row>
    <row r="10" spans="1:7" s="10" customFormat="1" ht="148.5">
      <c r="A10" s="23" t="s">
        <v>147</v>
      </c>
      <c r="B10" s="22" t="s">
        <v>149</v>
      </c>
      <c r="C10" s="29">
        <v>4020075</v>
      </c>
      <c r="D10" s="29"/>
      <c r="E10" s="29">
        <v>215200</v>
      </c>
      <c r="F10" s="28">
        <f t="shared" si="1"/>
        <v>4235275</v>
      </c>
      <c r="G10" s="73" t="s">
        <v>151</v>
      </c>
    </row>
    <row r="11" spans="1:7" s="10" customFormat="1" ht="108">
      <c r="A11" s="23" t="s">
        <v>147</v>
      </c>
      <c r="B11" s="22" t="s">
        <v>150</v>
      </c>
      <c r="C11" s="29">
        <v>4724</v>
      </c>
      <c r="D11" s="29"/>
      <c r="E11" s="29">
        <v>253</v>
      </c>
      <c r="F11" s="28">
        <f t="shared" si="1"/>
        <v>4977</v>
      </c>
      <c r="G11" s="73" t="s">
        <v>152</v>
      </c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>
      <c r="G74" s="15"/>
    </row>
    <row r="75" spans="1:7">
      <c r="G75" s="15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</sheetData>
  <autoFilter ref="A6:G6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0" orientation="portrait" verticalDpi="4294967294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3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7" sqref="I7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1.33203125" style="1" customWidth="1"/>
    <col min="5" max="5" width="14.33203125" style="1" bestFit="1" customWidth="1"/>
    <col min="6" max="6" width="15.6640625" style="1" bestFit="1" customWidth="1"/>
    <col min="7" max="7" width="21.33203125" style="13" customWidth="1"/>
    <col min="8" max="16384" width="8.88671875" style="1"/>
  </cols>
  <sheetData>
    <row r="1" spans="1:8" ht="35.25" customHeight="1">
      <c r="A1" s="92" t="s">
        <v>31</v>
      </c>
      <c r="B1" s="92"/>
      <c r="C1" s="92"/>
      <c r="D1" s="92"/>
      <c r="E1" s="92"/>
      <c r="F1" s="92"/>
      <c r="G1" s="92"/>
    </row>
    <row r="2" spans="1:8" s="18" customFormat="1" ht="11.25" customHeight="1">
      <c r="A2" s="92"/>
      <c r="B2" s="92"/>
      <c r="C2" s="92"/>
      <c r="D2" s="92"/>
      <c r="E2" s="92"/>
      <c r="F2" s="92"/>
      <c r="G2" s="92"/>
    </row>
    <row r="3" spans="1:8" ht="22.5" customHeight="1">
      <c r="A3" s="27" t="s">
        <v>14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93" t="s">
        <v>2</v>
      </c>
      <c r="B5" s="93" t="s">
        <v>3</v>
      </c>
      <c r="C5" s="111" t="s">
        <v>48</v>
      </c>
      <c r="D5" s="95" t="s">
        <v>6</v>
      </c>
      <c r="E5" s="95"/>
      <c r="F5" s="95" t="s">
        <v>7</v>
      </c>
      <c r="G5" s="95" t="s">
        <v>24</v>
      </c>
    </row>
    <row r="6" spans="1:8" s="10" customFormat="1" ht="30.75" customHeight="1">
      <c r="A6" s="94"/>
      <c r="B6" s="93"/>
      <c r="C6" s="93"/>
      <c r="D6" s="24" t="s">
        <v>4</v>
      </c>
      <c r="E6" s="24" t="s">
        <v>5</v>
      </c>
      <c r="F6" s="95"/>
      <c r="G6" s="96"/>
    </row>
    <row r="7" spans="1:8" s="10" customFormat="1" ht="46.5" customHeight="1">
      <c r="A7" s="26" t="s">
        <v>8</v>
      </c>
      <c r="B7" s="26"/>
      <c r="C7" s="30">
        <f>SUM(C8)</f>
        <v>5984936</v>
      </c>
      <c r="D7" s="30">
        <f t="shared" ref="D7:F7" si="0">SUM(D8)</f>
        <v>-84547</v>
      </c>
      <c r="E7" s="30">
        <f t="shared" si="0"/>
        <v>547000</v>
      </c>
      <c r="F7" s="30">
        <f t="shared" si="0"/>
        <v>6447389</v>
      </c>
      <c r="G7" s="33">
        <f>D7+E7</f>
        <v>462453</v>
      </c>
      <c r="H7" s="88" t="s">
        <v>212</v>
      </c>
    </row>
    <row r="8" spans="1:8" s="12" customFormat="1" ht="47.25" customHeight="1">
      <c r="A8" s="25" t="s">
        <v>9</v>
      </c>
      <c r="B8" s="25" t="s">
        <v>75</v>
      </c>
      <c r="C8" s="31">
        <f>SUM(C9:C11)</f>
        <v>5984936</v>
      </c>
      <c r="D8" s="31">
        <f>SUM(D9:D11)</f>
        <v>-84547</v>
      </c>
      <c r="E8" s="31">
        <f>SUM(E9:E11)</f>
        <v>547000</v>
      </c>
      <c r="F8" s="31">
        <f>SUM(F9:F11)</f>
        <v>6447389</v>
      </c>
      <c r="G8" s="40">
        <f>D8+E8</f>
        <v>462453</v>
      </c>
      <c r="H8" s="88" t="s">
        <v>212</v>
      </c>
    </row>
    <row r="9" spans="1:8" s="10" customFormat="1" ht="148.5">
      <c r="A9" s="23" t="s">
        <v>76</v>
      </c>
      <c r="B9" s="22" t="s">
        <v>111</v>
      </c>
      <c r="C9" s="29">
        <v>0</v>
      </c>
      <c r="D9" s="29"/>
      <c r="E9" s="29">
        <v>247000</v>
      </c>
      <c r="F9" s="28">
        <f t="shared" ref="F9:F11" si="1">C9+D9+E9</f>
        <v>247000</v>
      </c>
      <c r="G9" s="67" t="s">
        <v>112</v>
      </c>
    </row>
    <row r="10" spans="1:8" s="10" customFormat="1" ht="135">
      <c r="A10" s="79" t="s">
        <v>76</v>
      </c>
      <c r="B10" s="80" t="s">
        <v>202</v>
      </c>
      <c r="C10" s="81">
        <v>0</v>
      </c>
      <c r="D10" s="81"/>
      <c r="E10" s="81">
        <v>300000</v>
      </c>
      <c r="F10" s="82">
        <f t="shared" si="1"/>
        <v>300000</v>
      </c>
      <c r="G10" s="83" t="s">
        <v>203</v>
      </c>
    </row>
    <row r="11" spans="1:8" s="10" customFormat="1" ht="337.5">
      <c r="A11" s="79" t="s">
        <v>76</v>
      </c>
      <c r="B11" s="80" t="s">
        <v>113</v>
      </c>
      <c r="C11" s="81">
        <v>5984936</v>
      </c>
      <c r="D11" s="81">
        <f>215453-300000</f>
        <v>-84547</v>
      </c>
      <c r="E11" s="81"/>
      <c r="F11" s="82">
        <f t="shared" si="1"/>
        <v>5900389</v>
      </c>
      <c r="G11" s="86" t="s">
        <v>210</v>
      </c>
    </row>
    <row r="12" spans="1:8" ht="14.25">
      <c r="A12" s="11"/>
      <c r="B12" s="11"/>
      <c r="C12" s="11"/>
      <c r="D12" s="11"/>
      <c r="E12" s="11"/>
      <c r="F12" s="11"/>
      <c r="G12" s="14"/>
    </row>
    <row r="13" spans="1:8" ht="14.25">
      <c r="A13" s="11"/>
      <c r="B13" s="11"/>
      <c r="C13" s="11"/>
      <c r="D13" s="11"/>
      <c r="E13" s="11"/>
      <c r="F13" s="11"/>
      <c r="G13" s="14"/>
    </row>
    <row r="14" spans="1:8" ht="14.25">
      <c r="A14" s="11"/>
      <c r="B14" s="11"/>
      <c r="C14" s="11"/>
      <c r="D14" s="11"/>
      <c r="E14" s="11"/>
      <c r="F14" s="11"/>
      <c r="G14" s="14"/>
    </row>
    <row r="15" spans="1:8" ht="14.25">
      <c r="A15" s="11"/>
      <c r="B15" s="11"/>
      <c r="C15" s="11"/>
      <c r="D15" s="11"/>
      <c r="E15" s="11"/>
      <c r="F15" s="11"/>
      <c r="G15" s="14"/>
    </row>
    <row r="16" spans="1:8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</sheetData>
  <autoFilter ref="A6:H11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verticalDpi="429496729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5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7" sqref="I7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2.88671875" style="1" bestFit="1" customWidth="1"/>
    <col min="6" max="6" width="15.6640625" style="1" bestFit="1" customWidth="1"/>
    <col min="7" max="7" width="23" style="13" customWidth="1"/>
    <col min="8" max="8" width="10.88671875" style="1" customWidth="1"/>
    <col min="9" max="16384" width="8.88671875" style="1"/>
  </cols>
  <sheetData>
    <row r="1" spans="1:8" ht="35.25" customHeight="1">
      <c r="A1" s="92" t="s">
        <v>26</v>
      </c>
      <c r="B1" s="92"/>
      <c r="C1" s="92"/>
      <c r="D1" s="92"/>
      <c r="E1" s="92"/>
      <c r="F1" s="92"/>
      <c r="G1" s="92"/>
    </row>
    <row r="2" spans="1:8" s="18" customFormat="1" ht="11.25" customHeight="1">
      <c r="A2" s="92"/>
      <c r="B2" s="92"/>
      <c r="C2" s="92"/>
      <c r="D2" s="92"/>
      <c r="E2" s="92"/>
      <c r="F2" s="92"/>
      <c r="G2" s="92"/>
    </row>
    <row r="3" spans="1:8" ht="22.5" customHeight="1">
      <c r="A3" s="27" t="s">
        <v>10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93" t="s">
        <v>2</v>
      </c>
      <c r="B5" s="93" t="s">
        <v>3</v>
      </c>
      <c r="C5" s="95" t="s">
        <v>27</v>
      </c>
      <c r="D5" s="95" t="s">
        <v>6</v>
      </c>
      <c r="E5" s="95"/>
      <c r="F5" s="95" t="s">
        <v>7</v>
      </c>
      <c r="G5" s="95" t="s">
        <v>24</v>
      </c>
    </row>
    <row r="6" spans="1:8" s="10" customFormat="1" ht="30.75" customHeight="1">
      <c r="A6" s="94"/>
      <c r="B6" s="93"/>
      <c r="C6" s="93"/>
      <c r="D6" s="35" t="s">
        <v>4</v>
      </c>
      <c r="E6" s="35" t="s">
        <v>5</v>
      </c>
      <c r="F6" s="95"/>
      <c r="G6" s="96"/>
    </row>
    <row r="7" spans="1:8" s="10" customFormat="1" ht="46.5" customHeight="1">
      <c r="A7" s="26" t="s">
        <v>8</v>
      </c>
      <c r="B7" s="26"/>
      <c r="C7" s="30">
        <f>SUM(C8,C12,C14)</f>
        <v>659264761</v>
      </c>
      <c r="D7" s="30">
        <f t="shared" ref="D7:F7" si="0">SUM(D8,D12,D14)</f>
        <v>-11485579</v>
      </c>
      <c r="E7" s="30">
        <f t="shared" si="0"/>
        <v>1734526</v>
      </c>
      <c r="F7" s="30">
        <f t="shared" si="0"/>
        <v>649513708</v>
      </c>
      <c r="G7" s="33">
        <f>D7+E7</f>
        <v>-9751053</v>
      </c>
    </row>
    <row r="8" spans="1:8" s="12" customFormat="1" ht="47.25" customHeight="1">
      <c r="A8" s="25" t="s">
        <v>15</v>
      </c>
      <c r="B8" s="19"/>
      <c r="C8" s="31">
        <f>SUM(C9:C11)</f>
        <v>456119884</v>
      </c>
      <c r="D8" s="31">
        <f>SUM(D9:D11)</f>
        <v>-9574706</v>
      </c>
      <c r="E8" s="31">
        <f>SUM(E9:E11)</f>
        <v>0</v>
      </c>
      <c r="F8" s="31">
        <f>SUM(F9:F11)</f>
        <v>446545178</v>
      </c>
      <c r="G8" s="40">
        <f>D8+E8</f>
        <v>-9574706</v>
      </c>
    </row>
    <row r="9" spans="1:8" s="12" customFormat="1" ht="135">
      <c r="A9" s="23" t="s">
        <v>122</v>
      </c>
      <c r="B9" s="22" t="s">
        <v>123</v>
      </c>
      <c r="C9" s="29">
        <v>20216</v>
      </c>
      <c r="D9" s="29">
        <v>-3235</v>
      </c>
      <c r="E9" s="29"/>
      <c r="F9" s="28">
        <f>C9+D9+E9</f>
        <v>16981</v>
      </c>
      <c r="G9" s="34" t="s">
        <v>124</v>
      </c>
    </row>
    <row r="10" spans="1:8" s="12" customFormat="1" ht="135">
      <c r="A10" s="23" t="s">
        <v>122</v>
      </c>
      <c r="B10" s="22" t="s">
        <v>125</v>
      </c>
      <c r="C10" s="29">
        <v>38668</v>
      </c>
      <c r="D10" s="29">
        <v>-10471</v>
      </c>
      <c r="E10" s="29"/>
      <c r="F10" s="28">
        <f>C10+D10+E10</f>
        <v>28197</v>
      </c>
      <c r="G10" s="34" t="s">
        <v>126</v>
      </c>
    </row>
    <row r="11" spans="1:8" s="12" customFormat="1" ht="148.5">
      <c r="A11" s="23" t="s">
        <v>127</v>
      </c>
      <c r="B11" s="22" t="s">
        <v>128</v>
      </c>
      <c r="C11" s="29">
        <v>456061000</v>
      </c>
      <c r="D11" s="29">
        <v>-9561000</v>
      </c>
      <c r="E11" s="29"/>
      <c r="F11" s="28">
        <f t="shared" ref="F11" si="1">C11+D11+E11</f>
        <v>446500000</v>
      </c>
      <c r="G11" s="67" t="s">
        <v>129</v>
      </c>
    </row>
    <row r="12" spans="1:8" s="12" customFormat="1" ht="47.25" customHeight="1">
      <c r="A12" s="25" t="s">
        <v>17</v>
      </c>
      <c r="B12" s="19"/>
      <c r="C12" s="31">
        <f>SUM(C13:C13)</f>
        <v>60000</v>
      </c>
      <c r="D12" s="31">
        <f>SUM(D13:D13)</f>
        <v>0</v>
      </c>
      <c r="E12" s="31">
        <f>SUM(E13:E13)</f>
        <v>844000</v>
      </c>
      <c r="F12" s="31">
        <f>SUM(F13:F13)</f>
        <v>904000</v>
      </c>
      <c r="G12" s="40">
        <f>D12+E12</f>
        <v>844000</v>
      </c>
    </row>
    <row r="13" spans="1:8" s="12" customFormat="1" ht="135">
      <c r="A13" s="23" t="s">
        <v>137</v>
      </c>
      <c r="B13" s="22" t="s">
        <v>174</v>
      </c>
      <c r="C13" s="29">
        <v>60000</v>
      </c>
      <c r="D13" s="29"/>
      <c r="E13" s="29">
        <v>844000</v>
      </c>
      <c r="F13" s="28">
        <f>C13+D13+E13</f>
        <v>904000</v>
      </c>
      <c r="G13" s="67" t="s">
        <v>138</v>
      </c>
      <c r="H13" s="38"/>
    </row>
    <row r="14" spans="1:8" s="12" customFormat="1" ht="47.25" customHeight="1">
      <c r="A14" s="25" t="s">
        <v>20</v>
      </c>
      <c r="B14" s="19"/>
      <c r="C14" s="31">
        <f>SUM(C15:C22)</f>
        <v>203084877</v>
      </c>
      <c r="D14" s="31">
        <f>SUM(D15:D22)</f>
        <v>-1910873</v>
      </c>
      <c r="E14" s="31">
        <f>SUM(E15:E22)</f>
        <v>890526</v>
      </c>
      <c r="F14" s="31">
        <f>SUM(F15:F22)</f>
        <v>202064530</v>
      </c>
      <c r="G14" s="40">
        <f>D14+E14</f>
        <v>-1020347</v>
      </c>
    </row>
    <row r="15" spans="1:8" s="12" customFormat="1" ht="121.5">
      <c r="A15" s="41" t="s">
        <v>158</v>
      </c>
      <c r="B15" s="42" t="s">
        <v>164</v>
      </c>
      <c r="C15" s="29">
        <v>64444</v>
      </c>
      <c r="D15" s="29"/>
      <c r="E15" s="29">
        <v>25234</v>
      </c>
      <c r="F15" s="43">
        <f t="shared" ref="F15" si="2">C15+D15+E15</f>
        <v>89678</v>
      </c>
      <c r="G15" s="34" t="s">
        <v>166</v>
      </c>
    </row>
    <row r="16" spans="1:8" s="12" customFormat="1" ht="121.5">
      <c r="A16" s="41" t="s">
        <v>158</v>
      </c>
      <c r="B16" s="42" t="s">
        <v>165</v>
      </c>
      <c r="C16" s="29">
        <v>555433</v>
      </c>
      <c r="D16" s="29"/>
      <c r="E16" s="29">
        <v>621092</v>
      </c>
      <c r="F16" s="43">
        <f t="shared" ref="F16" si="3">C16+D16+E16</f>
        <v>1176525</v>
      </c>
      <c r="G16" s="34" t="s">
        <v>167</v>
      </c>
    </row>
    <row r="17" spans="1:7" s="12" customFormat="1" ht="108">
      <c r="A17" s="41" t="s">
        <v>158</v>
      </c>
      <c r="B17" s="42" t="s">
        <v>168</v>
      </c>
      <c r="C17" s="29">
        <v>0</v>
      </c>
      <c r="D17" s="29"/>
      <c r="E17" s="29">
        <v>1200</v>
      </c>
      <c r="F17" s="43">
        <f t="shared" ref="F17" si="4">C17+D17+E17</f>
        <v>1200</v>
      </c>
      <c r="G17" s="34" t="s">
        <v>169</v>
      </c>
    </row>
    <row r="18" spans="1:7" s="12" customFormat="1" ht="148.5" customHeight="1">
      <c r="A18" s="41" t="s">
        <v>158</v>
      </c>
      <c r="B18" s="42" t="s">
        <v>159</v>
      </c>
      <c r="C18" s="29">
        <v>77917000</v>
      </c>
      <c r="D18" s="29">
        <v>-300000</v>
      </c>
      <c r="E18" s="29"/>
      <c r="F18" s="43">
        <f t="shared" ref="F18:F20" si="5">C18+D18+E18</f>
        <v>77617000</v>
      </c>
      <c r="G18" s="67" t="s">
        <v>68</v>
      </c>
    </row>
    <row r="19" spans="1:7" s="12" customFormat="1" ht="148.5" customHeight="1">
      <c r="A19" s="41" t="s">
        <v>158</v>
      </c>
      <c r="B19" s="42" t="s">
        <v>160</v>
      </c>
      <c r="C19" s="29">
        <v>68081000</v>
      </c>
      <c r="D19" s="29">
        <v>-61000</v>
      </c>
      <c r="E19" s="29"/>
      <c r="F19" s="43">
        <f t="shared" si="5"/>
        <v>68020000</v>
      </c>
      <c r="G19" s="67" t="s">
        <v>161</v>
      </c>
    </row>
    <row r="20" spans="1:7" s="12" customFormat="1" ht="148.5" customHeight="1">
      <c r="A20" s="41" t="s">
        <v>158</v>
      </c>
      <c r="B20" s="42" t="s">
        <v>162</v>
      </c>
      <c r="C20" s="29">
        <v>39438000</v>
      </c>
      <c r="D20" s="29"/>
      <c r="E20" s="29">
        <v>3000</v>
      </c>
      <c r="F20" s="43">
        <f t="shared" si="5"/>
        <v>39441000</v>
      </c>
      <c r="G20" s="67" t="s">
        <v>114</v>
      </c>
    </row>
    <row r="21" spans="1:7" s="12" customFormat="1" ht="148.5" customHeight="1">
      <c r="A21" s="41" t="s">
        <v>158</v>
      </c>
      <c r="B21" s="22" t="s">
        <v>163</v>
      </c>
      <c r="C21" s="29">
        <v>17029000</v>
      </c>
      <c r="D21" s="29">
        <v>-1549873</v>
      </c>
      <c r="E21" s="29"/>
      <c r="F21" s="28">
        <f>C21+D21+E21</f>
        <v>15479127</v>
      </c>
      <c r="G21" s="67" t="s">
        <v>121</v>
      </c>
    </row>
    <row r="22" spans="1:7" s="12" customFormat="1" ht="135">
      <c r="A22" s="41" t="s">
        <v>158</v>
      </c>
      <c r="B22" s="22" t="s">
        <v>170</v>
      </c>
      <c r="C22" s="29">
        <v>0</v>
      </c>
      <c r="D22" s="29"/>
      <c r="E22" s="29">
        <v>240000</v>
      </c>
      <c r="F22" s="28">
        <f t="shared" ref="F22" si="6">C22+D22+E22</f>
        <v>240000</v>
      </c>
      <c r="G22" s="67" t="s">
        <v>73</v>
      </c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>
      <c r="G69" s="15"/>
    </row>
    <row r="70" spans="1:7">
      <c r="G70" s="15"/>
    </row>
    <row r="71" spans="1:7">
      <c r="G71" s="15"/>
    </row>
    <row r="72" spans="1:7">
      <c r="G72" s="15"/>
    </row>
    <row r="73" spans="1:7">
      <c r="G73" s="15"/>
    </row>
    <row r="74" spans="1:7">
      <c r="G74" s="15"/>
    </row>
    <row r="75" spans="1:7">
      <c r="G75" s="15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</sheetData>
  <autoFilter ref="A6:H22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7" orientation="portrait" r:id="rId1"/>
  <headerFooter alignWithMargins="0">
    <oddFooter>&amp;C&amp;P</oddFooter>
  </headerFooter>
  <ignoredErrors>
    <ignoredError sqref="F12: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9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8" sqref="I8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2.88671875" style="1" bestFit="1" customWidth="1"/>
    <col min="6" max="6" width="15.6640625" style="1" bestFit="1" customWidth="1"/>
    <col min="7" max="7" width="21.33203125" style="13" customWidth="1"/>
    <col min="8" max="8" width="8.5546875" style="1" customWidth="1"/>
    <col min="9" max="16384" width="8.88671875" style="1"/>
  </cols>
  <sheetData>
    <row r="1" spans="1:8" ht="35.25" customHeight="1">
      <c r="A1" s="92" t="s">
        <v>26</v>
      </c>
      <c r="B1" s="92"/>
      <c r="C1" s="92"/>
      <c r="D1" s="92"/>
      <c r="E1" s="92"/>
      <c r="F1" s="92"/>
      <c r="G1" s="92"/>
    </row>
    <row r="2" spans="1:8" s="18" customFormat="1" ht="11.25" customHeight="1">
      <c r="A2" s="92"/>
      <c r="B2" s="92"/>
      <c r="C2" s="92"/>
      <c r="D2" s="92"/>
      <c r="E2" s="92"/>
      <c r="F2" s="92"/>
      <c r="G2" s="92"/>
    </row>
    <row r="3" spans="1:8" ht="22.5" customHeight="1">
      <c r="A3" s="27" t="s">
        <v>11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93" t="s">
        <v>2</v>
      </c>
      <c r="B5" s="93" t="s">
        <v>3</v>
      </c>
      <c r="C5" s="95" t="s">
        <v>27</v>
      </c>
      <c r="D5" s="95" t="s">
        <v>6</v>
      </c>
      <c r="E5" s="95"/>
      <c r="F5" s="95" t="s">
        <v>7</v>
      </c>
      <c r="G5" s="95" t="s">
        <v>24</v>
      </c>
    </row>
    <row r="6" spans="1:8" s="10" customFormat="1" ht="30.75" customHeight="1">
      <c r="A6" s="94"/>
      <c r="B6" s="93"/>
      <c r="C6" s="93"/>
      <c r="D6" s="35" t="s">
        <v>4</v>
      </c>
      <c r="E6" s="35" t="s">
        <v>5</v>
      </c>
      <c r="F6" s="95"/>
      <c r="G6" s="96"/>
    </row>
    <row r="7" spans="1:8" s="10" customFormat="1" ht="46.5" customHeight="1">
      <c r="A7" s="26" t="s">
        <v>8</v>
      </c>
      <c r="B7" s="26"/>
      <c r="C7" s="30">
        <f>SUM(C8,C10,C14)</f>
        <v>716307124</v>
      </c>
      <c r="D7" s="30">
        <f>SUM(D8,D10,D14)</f>
        <v>-12310791</v>
      </c>
      <c r="E7" s="30">
        <f>SUM(E8,E10,E14)</f>
        <v>1408279</v>
      </c>
      <c r="F7" s="30">
        <f>SUM(F8,F10,F14)</f>
        <v>705404612</v>
      </c>
      <c r="G7" s="33">
        <f>D7+E7</f>
        <v>-10902512</v>
      </c>
    </row>
    <row r="8" spans="1:8" s="12" customFormat="1" ht="47.25" customHeight="1">
      <c r="A8" s="25" t="s">
        <v>12</v>
      </c>
      <c r="B8" s="21"/>
      <c r="C8" s="32">
        <f>SUM(C9:C9)</f>
        <v>494750480</v>
      </c>
      <c r="D8" s="32">
        <f>SUM(D9:D9)</f>
        <v>-10460918</v>
      </c>
      <c r="E8" s="32">
        <f>SUM(E9:E9)</f>
        <v>0</v>
      </c>
      <c r="F8" s="32">
        <f>SUM(F9:F9)</f>
        <v>484289562</v>
      </c>
      <c r="G8" s="39">
        <f>D8+E8</f>
        <v>-10460918</v>
      </c>
    </row>
    <row r="9" spans="1:8" s="12" customFormat="1" ht="148.5">
      <c r="A9" s="23" t="s">
        <v>58</v>
      </c>
      <c r="B9" s="22" t="s">
        <v>59</v>
      </c>
      <c r="C9" s="29">
        <v>494750480</v>
      </c>
      <c r="D9" s="29">
        <v>-10460918</v>
      </c>
      <c r="E9" s="28"/>
      <c r="F9" s="28">
        <f>C9+D9+E9</f>
        <v>484289562</v>
      </c>
      <c r="G9" s="67" t="s">
        <v>60</v>
      </c>
    </row>
    <row r="10" spans="1:8" s="12" customFormat="1" ht="47.25" customHeight="1">
      <c r="A10" s="25" t="s">
        <v>18</v>
      </c>
      <c r="B10" s="21"/>
      <c r="C10" s="32">
        <f>SUM(C11:C13)</f>
        <v>0</v>
      </c>
      <c r="D10" s="32">
        <f>SUM(D11:D13)</f>
        <v>0</v>
      </c>
      <c r="E10" s="32">
        <f>SUM(E11:E13)</f>
        <v>844232</v>
      </c>
      <c r="F10" s="32">
        <f>SUM(F11:F13)</f>
        <v>844232</v>
      </c>
      <c r="G10" s="39">
        <f>D10+E10</f>
        <v>844232</v>
      </c>
    </row>
    <row r="11" spans="1:8" s="10" customFormat="1" ht="135">
      <c r="A11" s="23" t="s">
        <v>61</v>
      </c>
      <c r="B11" s="37" t="s">
        <v>176</v>
      </c>
      <c r="C11" s="29">
        <v>0</v>
      </c>
      <c r="D11" s="29"/>
      <c r="E11" s="28">
        <v>516300</v>
      </c>
      <c r="F11" s="28">
        <f t="shared" ref="F11:F13" si="0">C11+D11+E11</f>
        <v>516300</v>
      </c>
      <c r="G11" s="67" t="s">
        <v>62</v>
      </c>
      <c r="H11" s="38"/>
    </row>
    <row r="12" spans="1:8" s="10" customFormat="1" ht="135">
      <c r="A12" s="23" t="s">
        <v>61</v>
      </c>
      <c r="B12" s="72" t="s">
        <v>177</v>
      </c>
      <c r="C12" s="29">
        <v>0</v>
      </c>
      <c r="D12" s="70"/>
      <c r="E12" s="71">
        <v>327700</v>
      </c>
      <c r="F12" s="28">
        <f t="shared" si="0"/>
        <v>327700</v>
      </c>
      <c r="G12" s="67" t="s">
        <v>63</v>
      </c>
      <c r="H12" s="38"/>
    </row>
    <row r="13" spans="1:8" s="10" customFormat="1" ht="108">
      <c r="A13" s="68" t="s">
        <v>64</v>
      </c>
      <c r="B13" s="72" t="s">
        <v>74</v>
      </c>
      <c r="C13" s="70">
        <v>0</v>
      </c>
      <c r="D13" s="70"/>
      <c r="E13" s="71">
        <v>232</v>
      </c>
      <c r="F13" s="28">
        <f t="shared" si="0"/>
        <v>232</v>
      </c>
      <c r="G13" s="67" t="s">
        <v>65</v>
      </c>
      <c r="H13" s="38"/>
    </row>
    <row r="14" spans="1:8" s="12" customFormat="1" ht="47.25" customHeight="1">
      <c r="A14" s="25" t="s">
        <v>21</v>
      </c>
      <c r="B14" s="21"/>
      <c r="C14" s="32">
        <f>SUM(C15:C20)</f>
        <v>221556644</v>
      </c>
      <c r="D14" s="32">
        <f>SUM(D15:D20)</f>
        <v>-1849873</v>
      </c>
      <c r="E14" s="32">
        <f>SUM(E15:E20)</f>
        <v>564047</v>
      </c>
      <c r="F14" s="32">
        <f>SUM(F15:F20)</f>
        <v>220270818</v>
      </c>
      <c r="G14" s="39">
        <f>D14+E14</f>
        <v>-1285826</v>
      </c>
    </row>
    <row r="15" spans="1:8" s="12" customFormat="1" ht="148.5">
      <c r="A15" s="23" t="s">
        <v>66</v>
      </c>
      <c r="B15" s="37" t="s">
        <v>67</v>
      </c>
      <c r="C15" s="29">
        <v>77917000</v>
      </c>
      <c r="D15" s="29">
        <v>-300000</v>
      </c>
      <c r="E15" s="28"/>
      <c r="F15" s="28">
        <f t="shared" ref="F15:F20" si="1">C15+D15+E15</f>
        <v>77617000</v>
      </c>
      <c r="G15" s="67" t="s">
        <v>68</v>
      </c>
    </row>
    <row r="16" spans="1:8" s="12" customFormat="1" ht="148.5">
      <c r="A16" s="23" t="s">
        <v>66</v>
      </c>
      <c r="B16" s="37" t="s">
        <v>69</v>
      </c>
      <c r="C16" s="29">
        <v>87172644</v>
      </c>
      <c r="D16" s="29"/>
      <c r="E16" s="28">
        <v>312687</v>
      </c>
      <c r="F16" s="28">
        <f t="shared" si="1"/>
        <v>87485331</v>
      </c>
      <c r="G16" s="67" t="s">
        <v>120</v>
      </c>
    </row>
    <row r="17" spans="1:8" s="12" customFormat="1" ht="148.5">
      <c r="A17" s="23" t="s">
        <v>66</v>
      </c>
      <c r="B17" s="37" t="s">
        <v>70</v>
      </c>
      <c r="C17" s="29">
        <v>39438000</v>
      </c>
      <c r="D17" s="29"/>
      <c r="E17" s="28">
        <v>3000</v>
      </c>
      <c r="F17" s="28">
        <f t="shared" si="1"/>
        <v>39441000</v>
      </c>
      <c r="G17" s="67" t="s">
        <v>114</v>
      </c>
    </row>
    <row r="18" spans="1:8" s="12" customFormat="1" ht="148.5">
      <c r="A18" s="23" t="s">
        <v>66</v>
      </c>
      <c r="B18" s="37" t="s">
        <v>71</v>
      </c>
      <c r="C18" s="29">
        <v>17029000</v>
      </c>
      <c r="D18" s="29">
        <v>-1549873</v>
      </c>
      <c r="E18" s="28"/>
      <c r="F18" s="28">
        <f t="shared" si="1"/>
        <v>15479127</v>
      </c>
      <c r="G18" s="67" t="s">
        <v>121</v>
      </c>
      <c r="H18" s="38"/>
    </row>
    <row r="19" spans="1:8" s="12" customFormat="1" ht="135">
      <c r="A19" s="23" t="s">
        <v>66</v>
      </c>
      <c r="B19" s="37" t="s">
        <v>72</v>
      </c>
      <c r="C19" s="29">
        <v>0</v>
      </c>
      <c r="D19" s="29"/>
      <c r="E19" s="28">
        <v>240000</v>
      </c>
      <c r="F19" s="28">
        <f t="shared" si="1"/>
        <v>240000</v>
      </c>
      <c r="G19" s="67" t="s">
        <v>73</v>
      </c>
    </row>
    <row r="20" spans="1:8" s="12" customFormat="1" ht="121.5">
      <c r="A20" s="23" t="s">
        <v>66</v>
      </c>
      <c r="B20" s="37" t="s">
        <v>74</v>
      </c>
      <c r="C20" s="29">
        <v>0</v>
      </c>
      <c r="D20" s="29"/>
      <c r="E20" s="28">
        <v>8360</v>
      </c>
      <c r="F20" s="28">
        <f t="shared" si="1"/>
        <v>8360</v>
      </c>
      <c r="G20" s="67" t="s">
        <v>119</v>
      </c>
    </row>
    <row r="21" spans="1:8" ht="14.25">
      <c r="A21" s="11"/>
      <c r="B21" s="11"/>
      <c r="C21" s="11"/>
      <c r="D21" s="11"/>
      <c r="E21" s="11"/>
      <c r="F21" s="11"/>
      <c r="G21" s="14"/>
    </row>
    <row r="22" spans="1:8" ht="14.25">
      <c r="A22" s="11"/>
      <c r="B22" s="11"/>
      <c r="C22" s="11"/>
      <c r="D22" s="11"/>
      <c r="E22" s="11"/>
      <c r="F22" s="11"/>
      <c r="G22" s="14"/>
    </row>
    <row r="23" spans="1:8" ht="14.25">
      <c r="A23" s="11"/>
      <c r="B23" s="11"/>
      <c r="C23" s="11"/>
      <c r="D23" s="11"/>
      <c r="E23" s="11"/>
      <c r="F23" s="11"/>
      <c r="G23" s="14"/>
    </row>
    <row r="24" spans="1:8" ht="14.25">
      <c r="A24" s="11"/>
      <c r="B24" s="11"/>
      <c r="C24" s="11"/>
      <c r="D24" s="11"/>
      <c r="E24" s="11"/>
      <c r="F24" s="11"/>
      <c r="G24" s="14"/>
    </row>
    <row r="25" spans="1:8" ht="14.25">
      <c r="A25" s="11"/>
      <c r="B25" s="11"/>
      <c r="C25" s="11"/>
      <c r="D25" s="11"/>
      <c r="E25" s="11"/>
      <c r="F25" s="11"/>
      <c r="G25" s="14"/>
    </row>
    <row r="26" spans="1:8" ht="14.25">
      <c r="A26" s="11"/>
      <c r="B26" s="11"/>
      <c r="C26" s="11"/>
      <c r="D26" s="11"/>
      <c r="E26" s="11"/>
      <c r="F26" s="11"/>
      <c r="G26" s="14"/>
    </row>
    <row r="27" spans="1:8" ht="14.25">
      <c r="A27" s="11"/>
      <c r="B27" s="11"/>
      <c r="C27" s="11"/>
      <c r="D27" s="11"/>
      <c r="E27" s="11"/>
      <c r="F27" s="11"/>
      <c r="G27" s="14"/>
    </row>
    <row r="28" spans="1:8" ht="14.25">
      <c r="A28" s="11"/>
      <c r="B28" s="11"/>
      <c r="C28" s="11"/>
      <c r="D28" s="11"/>
      <c r="E28" s="11"/>
      <c r="F28" s="11"/>
      <c r="G28" s="14"/>
    </row>
    <row r="29" spans="1:8" ht="14.25">
      <c r="A29" s="11"/>
      <c r="B29" s="11"/>
      <c r="C29" s="11"/>
      <c r="D29" s="11"/>
      <c r="E29" s="11"/>
      <c r="F29" s="11"/>
      <c r="G29" s="14"/>
    </row>
    <row r="30" spans="1:8" ht="14.25">
      <c r="A30" s="11"/>
      <c r="B30" s="11"/>
      <c r="C30" s="11"/>
      <c r="D30" s="11"/>
      <c r="E30" s="11"/>
      <c r="F30" s="11"/>
      <c r="G30" s="14"/>
    </row>
    <row r="31" spans="1:8" ht="14.25">
      <c r="A31" s="11"/>
      <c r="B31" s="11"/>
      <c r="C31" s="11"/>
      <c r="D31" s="11"/>
      <c r="E31" s="11"/>
      <c r="F31" s="11"/>
      <c r="G31" s="14"/>
    </row>
    <row r="32" spans="1:8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>
      <c r="G73" s="15"/>
    </row>
    <row r="74" spans="1:7">
      <c r="G74" s="15"/>
    </row>
    <row r="75" spans="1:7">
      <c r="G75" s="15"/>
    </row>
    <row r="76" spans="1:7">
      <c r="G76" s="15"/>
    </row>
    <row r="77" spans="1:7">
      <c r="G77" s="15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</sheetData>
  <autoFilter ref="A6:H20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7" orientation="portrait" r:id="rId1"/>
  <headerFooter alignWithMargins="0">
    <oddFooter>&amp;C&amp;P</oddFooter>
  </headerFooter>
  <ignoredErrors>
    <ignoredError sqref="F9:F10 F14 F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4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7" sqref="I7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4.33203125" style="1" bestFit="1" customWidth="1"/>
    <col min="5" max="5" width="11.33203125" style="1" customWidth="1"/>
    <col min="6" max="6" width="14" style="1" customWidth="1"/>
    <col min="7" max="7" width="22.6640625" style="13" customWidth="1"/>
    <col min="8" max="16384" width="8.88671875" style="1"/>
  </cols>
  <sheetData>
    <row r="1" spans="1:7" ht="35.25" customHeight="1">
      <c r="A1" s="92" t="s">
        <v>28</v>
      </c>
      <c r="B1" s="92"/>
      <c r="C1" s="92"/>
      <c r="D1" s="92"/>
      <c r="E1" s="92"/>
      <c r="F1" s="92"/>
      <c r="G1" s="92"/>
    </row>
    <row r="2" spans="1:7" s="18" customFormat="1" ht="11.25" customHeight="1">
      <c r="A2" s="92"/>
      <c r="B2" s="92"/>
      <c r="C2" s="92"/>
      <c r="D2" s="92"/>
      <c r="E2" s="92"/>
      <c r="F2" s="92"/>
      <c r="G2" s="92"/>
    </row>
    <row r="3" spans="1:7" ht="22.5" customHeight="1">
      <c r="A3" s="27" t="s">
        <v>13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93" t="s">
        <v>2</v>
      </c>
      <c r="B5" s="93" t="s">
        <v>3</v>
      </c>
      <c r="C5" s="95" t="s">
        <v>27</v>
      </c>
      <c r="D5" s="95" t="s">
        <v>6</v>
      </c>
      <c r="E5" s="95"/>
      <c r="F5" s="95" t="s">
        <v>7</v>
      </c>
      <c r="G5" s="95" t="s">
        <v>24</v>
      </c>
    </row>
    <row r="6" spans="1:7" s="10" customFormat="1" ht="30.75" customHeight="1">
      <c r="A6" s="94"/>
      <c r="B6" s="93"/>
      <c r="C6" s="93"/>
      <c r="D6" s="35" t="s">
        <v>4</v>
      </c>
      <c r="E6" s="35" t="s">
        <v>5</v>
      </c>
      <c r="F6" s="95"/>
      <c r="G6" s="96"/>
    </row>
    <row r="7" spans="1:7" s="10" customFormat="1" ht="46.5" customHeight="1">
      <c r="A7" s="26" t="s">
        <v>8</v>
      </c>
      <c r="B7" s="26"/>
      <c r="C7" s="30">
        <f>SUM(C8)</f>
        <v>3564000</v>
      </c>
      <c r="D7" s="30">
        <f t="shared" ref="D7:F7" si="0">SUM(D8)</f>
        <v>-1129000</v>
      </c>
      <c r="E7" s="30">
        <f t="shared" si="0"/>
        <v>0</v>
      </c>
      <c r="F7" s="30">
        <f t="shared" si="0"/>
        <v>2435000</v>
      </c>
      <c r="G7" s="33">
        <f>D7+E7</f>
        <v>-1129000</v>
      </c>
    </row>
    <row r="8" spans="1:7" s="12" customFormat="1" ht="47.25" customHeight="1">
      <c r="A8" s="25" t="s">
        <v>9</v>
      </c>
      <c r="B8" s="25" t="s">
        <v>75</v>
      </c>
      <c r="C8" s="31">
        <f>SUM(C9:C9)</f>
        <v>3564000</v>
      </c>
      <c r="D8" s="31">
        <f>SUM(D9:D9)</f>
        <v>-1129000</v>
      </c>
      <c r="E8" s="31">
        <f>SUM(E9:E9)</f>
        <v>0</v>
      </c>
      <c r="F8" s="31">
        <f>SUM(F9:F9)</f>
        <v>2435000</v>
      </c>
      <c r="G8" s="40">
        <f>D8+E8</f>
        <v>-1129000</v>
      </c>
    </row>
    <row r="9" spans="1:7" s="10" customFormat="1" ht="148.5" customHeight="1">
      <c r="A9" s="23" t="s">
        <v>139</v>
      </c>
      <c r="B9" s="22" t="s">
        <v>140</v>
      </c>
      <c r="C9" s="29">
        <v>3564000</v>
      </c>
      <c r="D9" s="29">
        <v>-1129000</v>
      </c>
      <c r="E9" s="28"/>
      <c r="F9" s="28">
        <f t="shared" ref="F9" si="1">C9+D9+E9</f>
        <v>2435000</v>
      </c>
      <c r="G9" s="67" t="s">
        <v>141</v>
      </c>
    </row>
    <row r="10" spans="1:7" ht="14.25">
      <c r="A10" s="11"/>
      <c r="B10" s="11"/>
      <c r="C10" s="11"/>
      <c r="D10" s="11"/>
      <c r="E10" s="11"/>
      <c r="F10" s="11"/>
      <c r="G10" s="14"/>
    </row>
    <row r="11" spans="1:7" ht="14.25">
      <c r="A11" s="11"/>
      <c r="B11" s="11"/>
      <c r="C11" s="11"/>
      <c r="D11" s="11"/>
      <c r="E11" s="11"/>
      <c r="F11" s="11"/>
      <c r="G11" s="14"/>
    </row>
    <row r="12" spans="1:7" ht="14.25">
      <c r="A12" s="11"/>
      <c r="B12" s="11"/>
      <c r="C12" s="11"/>
      <c r="D12" s="11"/>
      <c r="E12" s="11"/>
      <c r="F12" s="11"/>
      <c r="G12" s="14"/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>
      <c r="G78" s="15"/>
    </row>
    <row r="79" spans="1:7">
      <c r="G79" s="15"/>
    </row>
    <row r="80" spans="1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</sheetData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1" orientation="portrait" verticalDpi="4294967294" r:id="rId1"/>
  <headerFooter alignWithMargins="0">
    <oddFooter>&amp;C&amp;P</oddFooter>
  </headerFooter>
  <ignoredErrors>
    <ignoredError sqref="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7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8" sqref="I8"/>
    </sheetView>
  </sheetViews>
  <sheetFormatPr defaultRowHeight="13.5"/>
  <cols>
    <col min="1" max="1" width="12.6640625" style="1" customWidth="1"/>
    <col min="2" max="2" width="29.6640625" style="1" customWidth="1"/>
    <col min="3" max="3" width="13.88671875" style="1" customWidth="1"/>
    <col min="4" max="4" width="14.33203125" style="1" bestFit="1" customWidth="1"/>
    <col min="5" max="5" width="11.33203125" style="1" customWidth="1"/>
    <col min="6" max="6" width="14" style="1" customWidth="1"/>
    <col min="7" max="7" width="21.33203125" style="13" customWidth="1"/>
    <col min="8" max="16384" width="8.88671875" style="1"/>
  </cols>
  <sheetData>
    <row r="1" spans="1:7" ht="35.25" customHeight="1">
      <c r="A1" s="92" t="s">
        <v>28</v>
      </c>
      <c r="B1" s="92"/>
      <c r="C1" s="92"/>
      <c r="D1" s="92"/>
      <c r="E1" s="92"/>
      <c r="F1" s="92"/>
      <c r="G1" s="92"/>
    </row>
    <row r="2" spans="1:7" s="18" customFormat="1" ht="11.25" customHeight="1">
      <c r="A2" s="92"/>
      <c r="B2" s="92"/>
      <c r="C2" s="92"/>
      <c r="D2" s="92"/>
      <c r="E2" s="92"/>
      <c r="F2" s="92"/>
      <c r="G2" s="92"/>
    </row>
    <row r="3" spans="1:7" ht="22.5" customHeight="1">
      <c r="A3" s="27" t="s">
        <v>14</v>
      </c>
      <c r="B3" s="16"/>
      <c r="C3" s="16"/>
      <c r="D3" s="2"/>
      <c r="E3" s="2"/>
      <c r="F3" s="2"/>
    </row>
    <row r="4" spans="1:7">
      <c r="G4" s="13" t="s">
        <v>0</v>
      </c>
    </row>
    <row r="5" spans="1:7" s="10" customFormat="1" ht="30.75" customHeight="1">
      <c r="A5" s="93" t="s">
        <v>2</v>
      </c>
      <c r="B5" s="93" t="s">
        <v>3</v>
      </c>
      <c r="C5" s="95" t="s">
        <v>27</v>
      </c>
      <c r="D5" s="95" t="s">
        <v>6</v>
      </c>
      <c r="E5" s="95"/>
      <c r="F5" s="95" t="s">
        <v>7</v>
      </c>
      <c r="G5" s="95" t="s">
        <v>24</v>
      </c>
    </row>
    <row r="6" spans="1:7" s="10" customFormat="1" ht="30.75" customHeight="1">
      <c r="A6" s="94"/>
      <c r="B6" s="93"/>
      <c r="C6" s="93"/>
      <c r="D6" s="35" t="s">
        <v>4</v>
      </c>
      <c r="E6" s="35" t="s">
        <v>5</v>
      </c>
      <c r="F6" s="95"/>
      <c r="G6" s="96"/>
    </row>
    <row r="7" spans="1:7" s="10" customFormat="1" ht="46.5" customHeight="1">
      <c r="A7" s="26" t="s">
        <v>8</v>
      </c>
      <c r="B7" s="26"/>
      <c r="C7" s="30">
        <f>SUM(C8,C11)</f>
        <v>6789978</v>
      </c>
      <c r="D7" s="30">
        <f>SUM(D8,D11)</f>
        <v>-1344200</v>
      </c>
      <c r="E7" s="30">
        <f>SUM(E8,E11)</f>
        <v>215200</v>
      </c>
      <c r="F7" s="30">
        <f>SUM(F8,F11)</f>
        <v>5660978</v>
      </c>
      <c r="G7" s="33">
        <f>D7+E7</f>
        <v>-1129000</v>
      </c>
    </row>
    <row r="8" spans="1:7" s="12" customFormat="1" ht="47.25" customHeight="1">
      <c r="A8" s="25" t="s">
        <v>9</v>
      </c>
      <c r="B8" s="25" t="s">
        <v>75</v>
      </c>
      <c r="C8" s="31">
        <f>SUM(C9:C10)</f>
        <v>6556075</v>
      </c>
      <c r="D8" s="31">
        <f>SUM(D9:D10)</f>
        <v>-1344200</v>
      </c>
      <c r="E8" s="31">
        <f>SUM(E9:E10)</f>
        <v>215200</v>
      </c>
      <c r="F8" s="31">
        <f>SUM(F9:F10)</f>
        <v>5427075</v>
      </c>
      <c r="G8" s="40">
        <f>D8+E8</f>
        <v>-1129000</v>
      </c>
    </row>
    <row r="9" spans="1:7" s="10" customFormat="1" ht="148.5">
      <c r="A9" s="23" t="s">
        <v>76</v>
      </c>
      <c r="B9" s="22" t="s">
        <v>77</v>
      </c>
      <c r="C9" s="29">
        <v>2536000</v>
      </c>
      <c r="D9" s="29">
        <v>-1344200</v>
      </c>
      <c r="E9" s="28"/>
      <c r="F9" s="28">
        <f t="shared" ref="F9:F10" si="0">C9+D9+E9</f>
        <v>1191800</v>
      </c>
      <c r="G9" s="67" t="s">
        <v>78</v>
      </c>
    </row>
    <row r="10" spans="1:7" s="10" customFormat="1" ht="189">
      <c r="A10" s="23" t="s">
        <v>76</v>
      </c>
      <c r="B10" s="69" t="s">
        <v>79</v>
      </c>
      <c r="C10" s="70">
        <v>4020075</v>
      </c>
      <c r="D10" s="70"/>
      <c r="E10" s="71">
        <v>215200</v>
      </c>
      <c r="F10" s="28">
        <f t="shared" si="0"/>
        <v>4235275</v>
      </c>
      <c r="G10" s="73" t="s">
        <v>115</v>
      </c>
    </row>
    <row r="11" spans="1:7" s="12" customFormat="1" ht="47.25" customHeight="1">
      <c r="A11" s="25" t="s">
        <v>21</v>
      </c>
      <c r="B11" s="25" t="s">
        <v>80</v>
      </c>
      <c r="C11" s="31">
        <f>SUM(C12:C12)</f>
        <v>233903</v>
      </c>
      <c r="D11" s="31">
        <f>SUM(D12:D12)</f>
        <v>0</v>
      </c>
      <c r="E11" s="31">
        <f>SUM(E12:E12)</f>
        <v>0</v>
      </c>
      <c r="F11" s="31">
        <f>SUM(F12:F12)</f>
        <v>233903</v>
      </c>
      <c r="G11" s="40">
        <f>D11+E11</f>
        <v>0</v>
      </c>
    </row>
    <row r="12" spans="1:7" s="10" customFormat="1" ht="121.5">
      <c r="A12" s="23" t="s">
        <v>23</v>
      </c>
      <c r="B12" s="22" t="s">
        <v>81</v>
      </c>
      <c r="C12" s="29">
        <v>233903</v>
      </c>
      <c r="D12" s="29"/>
      <c r="E12" s="28"/>
      <c r="F12" s="28">
        <f t="shared" ref="F12" si="1">C12+D12+E12</f>
        <v>233903</v>
      </c>
      <c r="G12" s="67" t="s">
        <v>82</v>
      </c>
    </row>
    <row r="13" spans="1:7" ht="14.25">
      <c r="A13" s="11"/>
      <c r="B13" s="11"/>
      <c r="C13" s="11"/>
      <c r="D13" s="11"/>
      <c r="E13" s="11"/>
      <c r="F13" s="11"/>
      <c r="G13" s="14"/>
    </row>
    <row r="14" spans="1:7" ht="14.25">
      <c r="A14" s="11"/>
      <c r="B14" s="11"/>
      <c r="C14" s="11"/>
      <c r="D14" s="11"/>
      <c r="E14" s="11"/>
      <c r="F14" s="11"/>
      <c r="G14" s="14"/>
    </row>
    <row r="15" spans="1:7" ht="14.25">
      <c r="A15" s="11"/>
      <c r="B15" s="11"/>
      <c r="C15" s="11"/>
      <c r="D15" s="11"/>
      <c r="E15" s="11"/>
      <c r="F15" s="11"/>
      <c r="G15" s="14"/>
    </row>
    <row r="16" spans="1:7" ht="14.25">
      <c r="A16" s="11"/>
      <c r="B16" s="11"/>
      <c r="C16" s="11"/>
      <c r="D16" s="11"/>
      <c r="E16" s="11"/>
      <c r="F16" s="11"/>
      <c r="G16" s="14"/>
    </row>
    <row r="17" spans="1:7" ht="14.25">
      <c r="A17" s="11"/>
      <c r="B17" s="11"/>
      <c r="C17" s="11"/>
      <c r="D17" s="11"/>
      <c r="E17" s="11"/>
      <c r="F17" s="11"/>
      <c r="G17" s="14"/>
    </row>
    <row r="18" spans="1:7" ht="14.25">
      <c r="A18" s="11"/>
      <c r="B18" s="11"/>
      <c r="C18" s="11"/>
      <c r="D18" s="11"/>
      <c r="E18" s="11"/>
      <c r="F18" s="11"/>
      <c r="G18" s="14"/>
    </row>
    <row r="19" spans="1:7" ht="14.25">
      <c r="A19" s="11"/>
      <c r="B19" s="11"/>
      <c r="C19" s="11"/>
      <c r="D19" s="11"/>
      <c r="E19" s="11"/>
      <c r="F19" s="11"/>
      <c r="G19" s="14"/>
    </row>
    <row r="20" spans="1:7" ht="14.25">
      <c r="A20" s="11"/>
      <c r="B20" s="11"/>
      <c r="C20" s="11"/>
      <c r="D20" s="11"/>
      <c r="E20" s="11"/>
      <c r="F20" s="11"/>
      <c r="G20" s="14"/>
    </row>
    <row r="21" spans="1:7" ht="14.25">
      <c r="A21" s="11"/>
      <c r="B21" s="11"/>
      <c r="C21" s="11"/>
      <c r="D21" s="11"/>
      <c r="E21" s="11"/>
      <c r="F21" s="11"/>
      <c r="G21" s="14"/>
    </row>
    <row r="22" spans="1:7" ht="14.25">
      <c r="A22" s="11"/>
      <c r="B22" s="11"/>
      <c r="C22" s="11"/>
      <c r="D22" s="11"/>
      <c r="E22" s="11"/>
      <c r="F22" s="11"/>
      <c r="G22" s="14"/>
    </row>
    <row r="23" spans="1:7" ht="14.25">
      <c r="A23" s="11"/>
      <c r="B23" s="11"/>
      <c r="C23" s="11"/>
      <c r="D23" s="11"/>
      <c r="E23" s="11"/>
      <c r="F23" s="11"/>
      <c r="G23" s="14"/>
    </row>
    <row r="24" spans="1:7" ht="14.25">
      <c r="A24" s="11"/>
      <c r="B24" s="11"/>
      <c r="C24" s="11"/>
      <c r="D24" s="11"/>
      <c r="E24" s="11"/>
      <c r="F24" s="11"/>
      <c r="G24" s="14"/>
    </row>
    <row r="25" spans="1:7" ht="14.25">
      <c r="A25" s="11"/>
      <c r="B25" s="11"/>
      <c r="C25" s="11"/>
      <c r="D25" s="11"/>
      <c r="E25" s="11"/>
      <c r="F25" s="11"/>
      <c r="G25" s="14"/>
    </row>
    <row r="26" spans="1:7" ht="14.25">
      <c r="A26" s="11"/>
      <c r="B26" s="11"/>
      <c r="C26" s="11"/>
      <c r="D26" s="11"/>
      <c r="E26" s="11"/>
      <c r="F26" s="11"/>
      <c r="G26" s="14"/>
    </row>
    <row r="27" spans="1:7" ht="14.25">
      <c r="A27" s="11"/>
      <c r="B27" s="11"/>
      <c r="C27" s="11"/>
      <c r="D27" s="11"/>
      <c r="E27" s="11"/>
      <c r="F27" s="11"/>
      <c r="G27" s="14"/>
    </row>
    <row r="28" spans="1:7" ht="14.25">
      <c r="A28" s="11"/>
      <c r="B28" s="11"/>
      <c r="C28" s="11"/>
      <c r="D28" s="11"/>
      <c r="E28" s="11"/>
      <c r="F28" s="11"/>
      <c r="G28" s="14"/>
    </row>
    <row r="29" spans="1:7" ht="14.25">
      <c r="A29" s="11"/>
      <c r="B29" s="11"/>
      <c r="C29" s="11"/>
      <c r="D29" s="11"/>
      <c r="E29" s="11"/>
      <c r="F29" s="11"/>
      <c r="G29" s="14"/>
    </row>
    <row r="30" spans="1:7" ht="14.25">
      <c r="A30" s="11"/>
      <c r="B30" s="11"/>
      <c r="C30" s="11"/>
      <c r="D30" s="11"/>
      <c r="E30" s="11"/>
      <c r="F30" s="11"/>
      <c r="G30" s="14"/>
    </row>
    <row r="31" spans="1:7" ht="14.25">
      <c r="A31" s="11"/>
      <c r="B31" s="11"/>
      <c r="C31" s="11"/>
      <c r="D31" s="11"/>
      <c r="E31" s="11"/>
      <c r="F31" s="11"/>
      <c r="G31" s="14"/>
    </row>
    <row r="32" spans="1:7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 ht="14.25">
      <c r="A79" s="11"/>
      <c r="B79" s="11"/>
      <c r="C79" s="11"/>
      <c r="D79" s="11"/>
      <c r="E79" s="11"/>
      <c r="F79" s="11"/>
      <c r="G79" s="14"/>
    </row>
    <row r="80" spans="1:7" ht="14.25">
      <c r="A80" s="11"/>
      <c r="B80" s="11"/>
      <c r="C80" s="11"/>
      <c r="D80" s="11"/>
      <c r="E80" s="11"/>
      <c r="F80" s="11"/>
      <c r="G80" s="14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  <row r="1216" spans="7:7">
      <c r="G1216" s="15"/>
    </row>
    <row r="1217" spans="7:7">
      <c r="G1217" s="15"/>
    </row>
  </sheetData>
  <autoFilter ref="A6:G12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72" orientation="portrait" verticalDpi="4294967294" r:id="rId1"/>
  <headerFooter alignWithMargins="0">
    <oddFooter>&amp;C&amp;P</oddFooter>
  </headerFooter>
  <ignoredErrors>
    <ignoredError sqref="F9 F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33"/>
  <sheetViews>
    <sheetView view="pageBreakPreview" zoomScale="85" zoomScaleNormal="100" zoomScaleSheetLayoutView="85" workbookViewId="0">
      <selection activeCell="E12" sqref="E12"/>
    </sheetView>
  </sheetViews>
  <sheetFormatPr defaultRowHeight="16.5"/>
  <cols>
    <col min="1" max="1" width="10.77734375" style="51" customWidth="1"/>
    <col min="2" max="2" width="14.88671875" style="51" customWidth="1"/>
    <col min="3" max="3" width="17.77734375" style="51" customWidth="1"/>
    <col min="4" max="4" width="16.88671875" style="51" customWidth="1"/>
    <col min="5" max="5" width="23.33203125" style="51" customWidth="1"/>
    <col min="6" max="6" width="18.88671875" style="51" customWidth="1"/>
    <col min="7" max="7" width="25" style="51" customWidth="1"/>
    <col min="8" max="10" width="13.88671875" style="51" customWidth="1"/>
    <col min="11" max="11" width="44.6640625" style="51" customWidth="1"/>
    <col min="12" max="16384" width="8.88671875" style="51"/>
  </cols>
  <sheetData>
    <row r="1" spans="1:11" ht="27">
      <c r="A1" s="97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9"/>
    </row>
    <row r="2" spans="1:11">
      <c r="A2" s="48"/>
      <c r="B2" s="48"/>
      <c r="C2" s="48"/>
      <c r="D2" s="48"/>
      <c r="E2" s="48"/>
      <c r="F2" s="49"/>
      <c r="G2" s="48"/>
      <c r="H2" s="48"/>
      <c r="I2" s="48"/>
      <c r="J2" s="48"/>
      <c r="K2" s="50"/>
    </row>
    <row r="3" spans="1:11">
      <c r="A3" s="48"/>
      <c r="B3" s="48"/>
      <c r="C3" s="48"/>
      <c r="D3" s="48"/>
      <c r="E3" s="48"/>
      <c r="F3" s="49"/>
      <c r="G3" s="48"/>
      <c r="H3" s="48"/>
      <c r="I3" s="48"/>
      <c r="J3" s="48"/>
      <c r="K3" s="52" t="s">
        <v>33</v>
      </c>
    </row>
    <row r="4" spans="1:11" ht="32.25" customHeight="1">
      <c r="A4" s="100" t="s">
        <v>34</v>
      </c>
      <c r="B4" s="101"/>
      <c r="C4" s="100" t="s">
        <v>35</v>
      </c>
      <c r="D4" s="102"/>
      <c r="E4" s="102"/>
      <c r="F4" s="101"/>
      <c r="G4" s="103" t="s">
        <v>36</v>
      </c>
      <c r="H4" s="105" t="s">
        <v>37</v>
      </c>
      <c r="I4" s="105" t="s">
        <v>38</v>
      </c>
      <c r="J4" s="105" t="s">
        <v>39</v>
      </c>
      <c r="K4" s="107" t="s">
        <v>40</v>
      </c>
    </row>
    <row r="5" spans="1:11" ht="32.25" customHeight="1">
      <c r="A5" s="53" t="s">
        <v>41</v>
      </c>
      <c r="B5" s="53" t="s">
        <v>42</v>
      </c>
      <c r="C5" s="54" t="s">
        <v>43</v>
      </c>
      <c r="D5" s="53" t="s">
        <v>44</v>
      </c>
      <c r="E5" s="53" t="s">
        <v>45</v>
      </c>
      <c r="F5" s="54" t="s">
        <v>46</v>
      </c>
      <c r="G5" s="104"/>
      <c r="H5" s="106"/>
      <c r="I5" s="106"/>
      <c r="J5" s="106"/>
      <c r="K5" s="108"/>
    </row>
    <row r="6" spans="1:11" ht="60" customHeight="1">
      <c r="A6" s="55" t="s">
        <v>47</v>
      </c>
      <c r="B6" s="55"/>
      <c r="C6" s="56"/>
      <c r="D6" s="56"/>
      <c r="E6" s="56"/>
      <c r="F6" s="56"/>
      <c r="G6" s="57"/>
      <c r="H6" s="58">
        <f>SUM(H7:H7)</f>
        <v>100000</v>
      </c>
      <c r="I6" s="66">
        <f>SUM(I7:I7)</f>
        <v>100000</v>
      </c>
      <c r="J6" s="59">
        <f>SUM(J7:J7)</f>
        <v>100000</v>
      </c>
      <c r="K6" s="55"/>
    </row>
    <row r="7" spans="1:11" ht="129.75" customHeight="1">
      <c r="A7" s="60" t="s">
        <v>50</v>
      </c>
      <c r="B7" s="60" t="s">
        <v>51</v>
      </c>
      <c r="C7" s="61" t="s">
        <v>52</v>
      </c>
      <c r="D7" s="61" t="s">
        <v>53</v>
      </c>
      <c r="E7" s="61" t="s">
        <v>54</v>
      </c>
      <c r="F7" s="61" t="s">
        <v>55</v>
      </c>
      <c r="G7" s="62" t="s">
        <v>56</v>
      </c>
      <c r="H7" s="63">
        <v>100000</v>
      </c>
      <c r="I7" s="63">
        <v>100000</v>
      </c>
      <c r="J7" s="64">
        <v>100000</v>
      </c>
      <c r="K7" s="65" t="s">
        <v>57</v>
      </c>
    </row>
    <row r="33" spans="16:17">
      <c r="P33" s="51">
        <v>-901915</v>
      </c>
      <c r="Q33" s="51">
        <v>-408862</v>
      </c>
    </row>
  </sheetData>
  <autoFilter ref="A6:K6"/>
  <mergeCells count="8">
    <mergeCell ref="A1:K1"/>
    <mergeCell ref="A4:B4"/>
    <mergeCell ref="C4:F4"/>
    <mergeCell ref="G4:G5"/>
    <mergeCell ref="H4:H5"/>
    <mergeCell ref="I4:I5"/>
    <mergeCell ref="J4:J5"/>
    <mergeCell ref="K4:K5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78" fitToHeight="0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Normal="100" zoomScaleSheetLayoutView="100" workbookViewId="0">
      <selection activeCell="J10" sqref="J10"/>
    </sheetView>
  </sheetViews>
  <sheetFormatPr defaultRowHeight="13.5"/>
  <cols>
    <col min="8" max="8" width="13.5546875" customWidth="1"/>
  </cols>
  <sheetData>
    <row r="1" spans="1:8" ht="27" customHeight="1"/>
    <row r="2" spans="1:8" ht="27" customHeight="1"/>
    <row r="3" spans="1:8" ht="27" customHeight="1"/>
    <row r="4" spans="1:8" ht="27" customHeight="1"/>
    <row r="5" spans="1:8" ht="14.25">
      <c r="A5" s="3"/>
      <c r="B5" s="4"/>
      <c r="C5" s="4"/>
      <c r="D5" s="4"/>
      <c r="E5" s="4"/>
      <c r="F5" s="4"/>
      <c r="G5" s="4"/>
      <c r="H5" s="4"/>
    </row>
    <row r="6" spans="1:8">
      <c r="A6" s="109" t="s">
        <v>29</v>
      </c>
      <c r="B6" s="110"/>
      <c r="C6" s="110"/>
      <c r="D6" s="110"/>
      <c r="E6" s="110"/>
      <c r="F6" s="110"/>
      <c r="G6" s="110"/>
      <c r="H6" s="110"/>
    </row>
    <row r="7" spans="1:8" ht="13.5" customHeight="1">
      <c r="A7" s="110"/>
      <c r="B7" s="110"/>
      <c r="C7" s="110"/>
      <c r="D7" s="110"/>
      <c r="E7" s="110"/>
      <c r="F7" s="110"/>
      <c r="G7" s="110"/>
      <c r="H7" s="110"/>
    </row>
    <row r="8" spans="1:8">
      <c r="A8" s="110"/>
      <c r="B8" s="110"/>
      <c r="C8" s="110"/>
      <c r="D8" s="110"/>
      <c r="E8" s="110"/>
      <c r="F8" s="110"/>
      <c r="G8" s="110"/>
      <c r="H8" s="110"/>
    </row>
    <row r="9" spans="1:8">
      <c r="A9" s="110"/>
      <c r="B9" s="110"/>
      <c r="C9" s="110"/>
      <c r="D9" s="110"/>
      <c r="E9" s="110"/>
      <c r="F9" s="110"/>
      <c r="G9" s="110"/>
      <c r="H9" s="110"/>
    </row>
    <row r="10" spans="1:8" ht="19.5">
      <c r="A10" s="8"/>
      <c r="B10" s="7"/>
      <c r="C10" s="7"/>
      <c r="D10" s="7"/>
      <c r="E10" s="7"/>
      <c r="F10" s="7"/>
      <c r="G10" s="7"/>
      <c r="H10" s="7"/>
    </row>
    <row r="11" spans="1:8" ht="19.5">
      <c r="A11" s="8"/>
      <c r="B11" s="7"/>
      <c r="C11" s="7"/>
      <c r="D11" s="7"/>
      <c r="E11" s="7"/>
      <c r="F11" s="7"/>
      <c r="G11" s="7"/>
      <c r="H11" s="7"/>
    </row>
    <row r="12" spans="1:8" ht="19.5">
      <c r="A12" s="8"/>
      <c r="B12" s="7"/>
      <c r="C12" s="7"/>
      <c r="D12" s="7"/>
      <c r="E12" s="7"/>
      <c r="F12" s="7"/>
      <c r="G12" s="7"/>
      <c r="H12" s="7"/>
    </row>
    <row r="13" spans="1:8" ht="19.5">
      <c r="A13" s="8"/>
      <c r="B13" s="7"/>
      <c r="C13" s="7"/>
      <c r="D13" s="7"/>
      <c r="E13" s="7"/>
      <c r="F13" s="7"/>
      <c r="G13" s="7"/>
      <c r="H13" s="7"/>
    </row>
    <row r="14" spans="1:8">
      <c r="A14" s="7"/>
      <c r="B14" s="7"/>
      <c r="C14" s="7"/>
      <c r="D14" s="7"/>
      <c r="E14" s="7"/>
      <c r="F14" s="7"/>
      <c r="G14" s="7"/>
      <c r="H14" s="7"/>
    </row>
    <row r="15" spans="1:8">
      <c r="A15" s="7"/>
      <c r="B15" s="7"/>
      <c r="C15" s="7"/>
      <c r="D15" s="7"/>
      <c r="E15" s="7"/>
      <c r="F15" s="7"/>
      <c r="G15" s="7"/>
      <c r="H15" s="7"/>
    </row>
    <row r="16" spans="1:8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E17" s="7"/>
      <c r="F17" s="7"/>
      <c r="G17" s="7"/>
      <c r="H17" s="7"/>
    </row>
    <row r="18" spans="1:8">
      <c r="A18" s="7"/>
      <c r="B18" s="7"/>
      <c r="C18" s="7"/>
      <c r="D18" s="7"/>
      <c r="E18" s="7"/>
      <c r="F18" s="7"/>
      <c r="G18" s="7"/>
      <c r="H18" s="7"/>
    </row>
    <row r="19" spans="1:8">
      <c r="A19" s="7"/>
      <c r="B19" s="7"/>
      <c r="C19" s="7"/>
      <c r="D19" s="7"/>
      <c r="E19" s="7"/>
      <c r="F19" s="7"/>
      <c r="G19" s="7"/>
      <c r="H19" s="7"/>
    </row>
    <row r="20" spans="1:8">
      <c r="A20" s="7"/>
      <c r="B20" s="7"/>
      <c r="C20" s="7"/>
      <c r="D20" s="7"/>
      <c r="E20" s="7"/>
      <c r="F20" s="7"/>
      <c r="G20" s="7"/>
      <c r="H20" s="7"/>
    </row>
    <row r="21" spans="1:8">
      <c r="A21" s="7"/>
      <c r="B21" s="7"/>
      <c r="C21" s="7"/>
      <c r="D21" s="7"/>
      <c r="E21" s="7"/>
      <c r="F21" s="7"/>
      <c r="G21" s="7"/>
      <c r="H21" s="7"/>
    </row>
    <row r="22" spans="1:8">
      <c r="A22" s="7"/>
      <c r="B22" s="7"/>
      <c r="C22" s="7"/>
      <c r="D22" s="7"/>
      <c r="E22" s="7"/>
      <c r="F22" s="7"/>
      <c r="G22" s="7"/>
      <c r="H22" s="7"/>
    </row>
    <row r="23" spans="1:8">
      <c r="A23" s="7"/>
      <c r="B23" s="7"/>
      <c r="C23" s="7"/>
      <c r="D23" s="7"/>
      <c r="E23" s="7"/>
      <c r="F23" s="7"/>
      <c r="G23" s="7"/>
      <c r="H23" s="7"/>
    </row>
    <row r="24" spans="1:8">
      <c r="A24" s="7"/>
      <c r="B24" s="7"/>
      <c r="C24" s="7"/>
      <c r="D24" s="7"/>
      <c r="E24" s="7"/>
      <c r="F24" s="7"/>
      <c r="G24" s="7"/>
      <c r="H24" s="7"/>
    </row>
    <row r="25" spans="1:8">
      <c r="A25" s="7"/>
      <c r="B25" s="7"/>
      <c r="C25" s="7"/>
      <c r="D25" s="7"/>
      <c r="E25" s="7"/>
      <c r="F25" s="7"/>
      <c r="G25" s="7"/>
      <c r="H25" s="7"/>
    </row>
    <row r="26" spans="1:8">
      <c r="A26" s="7"/>
      <c r="B26" s="7"/>
      <c r="C26" s="7"/>
      <c r="D26" s="7"/>
      <c r="E26" s="7"/>
      <c r="F26" s="7"/>
      <c r="G26" s="7"/>
      <c r="H26" s="7"/>
    </row>
    <row r="27" spans="1:8">
      <c r="A27" s="7"/>
      <c r="B27" s="7"/>
      <c r="C27" s="7"/>
      <c r="D27" s="7"/>
      <c r="E27" s="7"/>
      <c r="F27" s="7"/>
      <c r="G27" s="7"/>
      <c r="H27" s="7"/>
    </row>
    <row r="28" spans="1:8">
      <c r="A28" s="7"/>
      <c r="B28" s="7"/>
      <c r="C28" s="7"/>
      <c r="D28" s="7"/>
      <c r="E28" s="7"/>
      <c r="F28" s="7"/>
      <c r="G28" s="7"/>
      <c r="H28" s="7"/>
    </row>
    <row r="29" spans="1:8">
      <c r="A29" s="7"/>
      <c r="B29" s="7"/>
      <c r="C29" s="7"/>
      <c r="D29" s="7"/>
      <c r="E29" s="7"/>
      <c r="F29" s="7"/>
      <c r="G29" s="7"/>
      <c r="H29" s="7"/>
    </row>
    <row r="30" spans="1:8">
      <c r="A30" s="7"/>
      <c r="B30" s="7"/>
      <c r="C30" s="7"/>
      <c r="D30" s="7"/>
      <c r="E30" s="7"/>
      <c r="F30" s="7"/>
      <c r="G30" s="7"/>
      <c r="H30" s="7"/>
    </row>
    <row r="31" spans="1:8">
      <c r="A31" s="7"/>
      <c r="B31" s="7"/>
      <c r="C31" s="7"/>
      <c r="D31" s="7"/>
      <c r="E31" s="7"/>
      <c r="F31" s="7"/>
      <c r="G31" s="7"/>
      <c r="H31" s="7"/>
    </row>
    <row r="32" spans="1:8">
      <c r="A32" s="7"/>
      <c r="B32" s="7"/>
      <c r="C32" s="7"/>
      <c r="D32" s="7"/>
      <c r="E32" s="7"/>
      <c r="F32" s="7"/>
      <c r="G32" s="7"/>
      <c r="H32" s="7"/>
    </row>
    <row r="33" spans="1:8">
      <c r="A33" s="7"/>
      <c r="B33" s="7"/>
      <c r="C33" s="7"/>
      <c r="D33" s="7"/>
      <c r="E33" s="7"/>
      <c r="F33" s="7"/>
      <c r="G33" s="7"/>
      <c r="H33" s="7"/>
    </row>
    <row r="34" spans="1:8">
      <c r="A34" s="7"/>
      <c r="B34" s="7"/>
      <c r="C34" s="7"/>
      <c r="D34" s="7"/>
      <c r="E34" s="7"/>
      <c r="F34" s="7"/>
      <c r="G34" s="7"/>
      <c r="H34" s="7"/>
    </row>
    <row r="35" spans="1:8">
      <c r="A35" s="7"/>
      <c r="B35" s="7"/>
      <c r="C35" s="7"/>
      <c r="D35" s="7"/>
      <c r="E35" s="7"/>
      <c r="F35" s="7"/>
      <c r="G35" s="7"/>
      <c r="H35" s="7"/>
    </row>
    <row r="36" spans="1:8">
      <c r="A36" s="7"/>
      <c r="B36" s="7"/>
      <c r="C36" s="7"/>
      <c r="D36" s="7"/>
      <c r="E36" s="7"/>
      <c r="F36" s="7"/>
      <c r="G36" s="7"/>
      <c r="H36" s="7"/>
    </row>
    <row r="37" spans="1:8" ht="40.5">
      <c r="A37" s="9" t="s">
        <v>1</v>
      </c>
      <c r="B37" s="7"/>
      <c r="C37" s="7"/>
      <c r="D37" s="7"/>
      <c r="E37" s="7"/>
      <c r="F37" s="7"/>
      <c r="G37" s="7"/>
      <c r="H37" s="7"/>
    </row>
    <row r="38" spans="1:8">
      <c r="A38" s="7"/>
      <c r="B38" s="7"/>
      <c r="C38" s="7"/>
      <c r="D38" s="7"/>
      <c r="E38" s="7"/>
      <c r="F38" s="7"/>
      <c r="G38" s="7"/>
      <c r="H38" s="7"/>
    </row>
    <row r="39" spans="1:8">
      <c r="A39" s="7"/>
      <c r="B39" s="7"/>
      <c r="C39" s="7"/>
      <c r="D39" s="7"/>
      <c r="E39" s="7"/>
      <c r="F39" s="7"/>
      <c r="G39" s="7"/>
      <c r="H39" s="7"/>
    </row>
    <row r="40" spans="1:8">
      <c r="A40" s="7"/>
      <c r="B40" s="7"/>
      <c r="C40" s="7"/>
      <c r="D40" s="7"/>
      <c r="E40" s="7"/>
      <c r="F40" s="7"/>
      <c r="G40" s="7"/>
      <c r="H40" s="7"/>
    </row>
  </sheetData>
  <mergeCells count="1">
    <mergeCell ref="A6:H9"/>
  </mergeCells>
  <phoneticPr fontId="4" type="noConversion"/>
  <pageMargins left="0.52" right="0.63" top="1" bottom="1" header="0.5" footer="0.5"/>
  <pageSetup paperSize="9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1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J9" sqref="J9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4.33203125" style="1" bestFit="1" customWidth="1"/>
    <col min="6" max="6" width="15.6640625" style="1" bestFit="1" customWidth="1"/>
    <col min="7" max="7" width="23.5546875" style="13" customWidth="1"/>
    <col min="8" max="8" width="8.77734375" style="13" customWidth="1"/>
    <col min="9" max="16384" width="8.88671875" style="1"/>
  </cols>
  <sheetData>
    <row r="1" spans="1:8" ht="35.25" customHeight="1">
      <c r="A1" s="92" t="s">
        <v>30</v>
      </c>
      <c r="B1" s="92"/>
      <c r="C1" s="92"/>
      <c r="D1" s="92"/>
      <c r="E1" s="92"/>
      <c r="F1" s="92"/>
      <c r="G1" s="92"/>
    </row>
    <row r="2" spans="1:8" s="18" customFormat="1" ht="11.25" customHeight="1">
      <c r="A2" s="92"/>
      <c r="B2" s="92"/>
      <c r="C2" s="92"/>
      <c r="D2" s="92"/>
      <c r="E2" s="92"/>
      <c r="F2" s="92"/>
      <c r="G2" s="92"/>
      <c r="H2" s="87"/>
    </row>
    <row r="3" spans="1:8" ht="22.5" customHeight="1">
      <c r="A3" s="27" t="s">
        <v>10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93" t="s">
        <v>2</v>
      </c>
      <c r="B5" s="93" t="s">
        <v>3</v>
      </c>
      <c r="C5" s="111" t="s">
        <v>48</v>
      </c>
      <c r="D5" s="95" t="s">
        <v>6</v>
      </c>
      <c r="E5" s="95"/>
      <c r="F5" s="95" t="s">
        <v>7</v>
      </c>
      <c r="G5" s="95" t="s">
        <v>24</v>
      </c>
      <c r="H5" s="88"/>
    </row>
    <row r="6" spans="1:8" s="10" customFormat="1" ht="30.75" customHeight="1">
      <c r="A6" s="94"/>
      <c r="B6" s="93"/>
      <c r="C6" s="93"/>
      <c r="D6" s="17" t="s">
        <v>4</v>
      </c>
      <c r="E6" s="17" t="s">
        <v>5</v>
      </c>
      <c r="F6" s="95"/>
      <c r="G6" s="96"/>
      <c r="H6" s="88"/>
    </row>
    <row r="7" spans="1:8" s="10" customFormat="1" ht="46.5" customHeight="1">
      <c r="A7" s="26" t="s">
        <v>8</v>
      </c>
      <c r="B7" s="26"/>
      <c r="C7" s="30">
        <f>SUM(C8,C12,C17,C20)</f>
        <v>45829650</v>
      </c>
      <c r="D7" s="30">
        <f>SUM(D8,D12,D17,D20)</f>
        <v>-20990550</v>
      </c>
      <c r="E7" s="30">
        <f>SUM(E8,E12,E17,E20)</f>
        <v>39390590</v>
      </c>
      <c r="F7" s="30">
        <f>SUM(F8,F12,F17,F20)</f>
        <v>64229690</v>
      </c>
      <c r="G7" s="33">
        <f>D7+E7</f>
        <v>18400040</v>
      </c>
      <c r="H7" s="88" t="s">
        <v>212</v>
      </c>
    </row>
    <row r="8" spans="1:8" s="12" customFormat="1" ht="47.25" customHeight="1">
      <c r="A8" s="25" t="s">
        <v>12</v>
      </c>
      <c r="B8" s="19"/>
      <c r="C8" s="31">
        <f>SUM(C9:C11)</f>
        <v>17152100</v>
      </c>
      <c r="D8" s="31">
        <f>SUM(D9:D11)</f>
        <v>0</v>
      </c>
      <c r="E8" s="31">
        <f>SUM(E9:E11)</f>
        <v>24263590</v>
      </c>
      <c r="F8" s="31">
        <f>SUM(F9:F11)</f>
        <v>41415690</v>
      </c>
      <c r="G8" s="40">
        <f>D8+E8</f>
        <v>24263590</v>
      </c>
      <c r="H8" s="88" t="s">
        <v>212</v>
      </c>
    </row>
    <row r="9" spans="1:8" s="12" customFormat="1" ht="148.5">
      <c r="A9" s="23" t="s">
        <v>130</v>
      </c>
      <c r="B9" s="22" t="s">
        <v>131</v>
      </c>
      <c r="C9" s="29">
        <v>496000</v>
      </c>
      <c r="D9" s="29"/>
      <c r="E9" s="29">
        <v>8000</v>
      </c>
      <c r="F9" s="28">
        <f>C9+D9+E9</f>
        <v>504000</v>
      </c>
      <c r="G9" s="67" t="s">
        <v>132</v>
      </c>
      <c r="H9" s="90"/>
    </row>
    <row r="10" spans="1:8" s="12" customFormat="1" ht="148.5">
      <c r="A10" s="23" t="s">
        <v>130</v>
      </c>
      <c r="B10" s="22" t="s">
        <v>133</v>
      </c>
      <c r="C10" s="29">
        <v>16656100</v>
      </c>
      <c r="D10" s="29"/>
      <c r="E10" s="29">
        <v>155590</v>
      </c>
      <c r="F10" s="28">
        <f>C10+D10+E10</f>
        <v>16811690</v>
      </c>
      <c r="G10" s="67" t="s">
        <v>134</v>
      </c>
      <c r="H10" s="90"/>
    </row>
    <row r="11" spans="1:8" s="12" customFormat="1" ht="135">
      <c r="A11" s="23" t="s">
        <v>127</v>
      </c>
      <c r="B11" s="22" t="s">
        <v>135</v>
      </c>
      <c r="C11" s="29">
        <v>0</v>
      </c>
      <c r="D11" s="29"/>
      <c r="E11" s="29">
        <v>24100000</v>
      </c>
      <c r="F11" s="28">
        <f>C11+D11+E11</f>
        <v>24100000</v>
      </c>
      <c r="G11" s="67" t="s">
        <v>136</v>
      </c>
      <c r="H11" s="90"/>
    </row>
    <row r="12" spans="1:8" s="12" customFormat="1" ht="47.25" customHeight="1">
      <c r="A12" s="25" t="s">
        <v>9</v>
      </c>
      <c r="B12" s="19"/>
      <c r="C12" s="31">
        <f>SUM(C13:C16)</f>
        <v>2410000</v>
      </c>
      <c r="D12" s="31">
        <f>SUM(D13:D16)</f>
        <v>0</v>
      </c>
      <c r="E12" s="31">
        <f t="shared" ref="E12:F12" si="0">SUM(E13:E16)</f>
        <v>15127000</v>
      </c>
      <c r="F12" s="31">
        <f t="shared" si="0"/>
        <v>17537000</v>
      </c>
      <c r="G12" s="40">
        <f>D12+E12</f>
        <v>15127000</v>
      </c>
      <c r="H12" s="91" t="s">
        <v>212</v>
      </c>
    </row>
    <row r="13" spans="1:8" s="12" customFormat="1" ht="135">
      <c r="A13" s="23" t="s">
        <v>137</v>
      </c>
      <c r="B13" s="22" t="s">
        <v>144</v>
      </c>
      <c r="C13" s="29">
        <v>0</v>
      </c>
      <c r="D13" s="29"/>
      <c r="E13" s="29">
        <v>130000</v>
      </c>
      <c r="F13" s="28">
        <f>C13+D13+E13</f>
        <v>130000</v>
      </c>
      <c r="G13" s="67" t="s">
        <v>100</v>
      </c>
      <c r="H13" s="90"/>
    </row>
    <row r="14" spans="1:8" s="12" customFormat="1" ht="148.5" customHeight="1">
      <c r="A14" s="23" t="s">
        <v>137</v>
      </c>
      <c r="B14" s="22" t="s">
        <v>142</v>
      </c>
      <c r="C14" s="29">
        <v>2410000</v>
      </c>
      <c r="D14" s="29"/>
      <c r="E14" s="29">
        <v>420000</v>
      </c>
      <c r="F14" s="28">
        <f>C14+D14+E14</f>
        <v>2830000</v>
      </c>
      <c r="G14" s="67" t="s">
        <v>143</v>
      </c>
      <c r="H14" s="90"/>
    </row>
    <row r="15" spans="1:8" s="12" customFormat="1" ht="148.5" customHeight="1">
      <c r="A15" s="78" t="s">
        <v>102</v>
      </c>
      <c r="B15" s="22" t="s">
        <v>178</v>
      </c>
      <c r="C15" s="29">
        <v>0</v>
      </c>
      <c r="D15" s="29"/>
      <c r="E15" s="29">
        <v>4800000</v>
      </c>
      <c r="F15" s="28">
        <f>C15+D15+E15</f>
        <v>4800000</v>
      </c>
      <c r="G15" s="67" t="s">
        <v>179</v>
      </c>
      <c r="H15" s="90"/>
    </row>
    <row r="16" spans="1:8" s="12" customFormat="1" ht="148.5" customHeight="1">
      <c r="A16" s="78" t="s">
        <v>145</v>
      </c>
      <c r="B16" s="22" t="s">
        <v>146</v>
      </c>
      <c r="C16" s="29">
        <v>0</v>
      </c>
      <c r="D16" s="29"/>
      <c r="E16" s="29">
        <v>9777000</v>
      </c>
      <c r="F16" s="28">
        <f>C16+D16+E16</f>
        <v>9777000</v>
      </c>
      <c r="G16" s="67" t="s">
        <v>103</v>
      </c>
      <c r="H16" s="90"/>
    </row>
    <row r="17" spans="1:8" s="12" customFormat="1" ht="47.25" customHeight="1">
      <c r="A17" s="25" t="s">
        <v>25</v>
      </c>
      <c r="B17" s="19"/>
      <c r="C17" s="31">
        <f>SUM(C18:C19)</f>
        <v>5885550</v>
      </c>
      <c r="D17" s="31">
        <f t="shared" ref="D17:F17" si="1">SUM(D18:D19)</f>
        <v>-2008550</v>
      </c>
      <c r="E17" s="31">
        <f t="shared" si="1"/>
        <v>0</v>
      </c>
      <c r="F17" s="31">
        <f t="shared" si="1"/>
        <v>3877000</v>
      </c>
      <c r="G17" s="40">
        <f>D17+E17</f>
        <v>-2008550</v>
      </c>
      <c r="H17" s="88" t="s">
        <v>212</v>
      </c>
    </row>
    <row r="18" spans="1:8" s="12" customFormat="1" ht="148.5" customHeight="1">
      <c r="A18" s="23" t="s">
        <v>153</v>
      </c>
      <c r="B18" s="22" t="s">
        <v>154</v>
      </c>
      <c r="C18" s="29">
        <v>5023550</v>
      </c>
      <c r="D18" s="29">
        <v>-1325550</v>
      </c>
      <c r="E18" s="29"/>
      <c r="F18" s="28">
        <f>C18+D18+E18</f>
        <v>3698000</v>
      </c>
      <c r="G18" s="67" t="s">
        <v>155</v>
      </c>
      <c r="H18" s="90"/>
    </row>
    <row r="19" spans="1:8" s="12" customFormat="1" ht="148.5" customHeight="1">
      <c r="A19" s="23" t="s">
        <v>153</v>
      </c>
      <c r="B19" s="22" t="s">
        <v>156</v>
      </c>
      <c r="C19" s="29">
        <v>862000</v>
      </c>
      <c r="D19" s="29">
        <v>-683000</v>
      </c>
      <c r="E19" s="29"/>
      <c r="F19" s="28">
        <f>C19+D19+E19</f>
        <v>179000</v>
      </c>
      <c r="G19" s="67" t="s">
        <v>157</v>
      </c>
      <c r="H19" s="90"/>
    </row>
    <row r="20" spans="1:8" s="12" customFormat="1" ht="47.25" customHeight="1">
      <c r="A20" s="25" t="s">
        <v>20</v>
      </c>
      <c r="B20" s="19"/>
      <c r="C20" s="31">
        <f>SUM(C21:C21)</f>
        <v>20382000</v>
      </c>
      <c r="D20" s="31">
        <f t="shared" ref="D20:F20" si="2">SUM(D21:D21)</f>
        <v>-18982000</v>
      </c>
      <c r="E20" s="31">
        <f t="shared" si="2"/>
        <v>0</v>
      </c>
      <c r="F20" s="31">
        <f t="shared" si="2"/>
        <v>1400000</v>
      </c>
      <c r="G20" s="40">
        <f>D20+E20</f>
        <v>-18982000</v>
      </c>
      <c r="H20" s="88" t="s">
        <v>212</v>
      </c>
    </row>
    <row r="21" spans="1:8" s="12" customFormat="1" ht="148.5" customHeight="1">
      <c r="A21" s="23" t="s">
        <v>171</v>
      </c>
      <c r="B21" s="22" t="s">
        <v>172</v>
      </c>
      <c r="C21" s="29">
        <v>20382000</v>
      </c>
      <c r="D21" s="29">
        <v>-18982000</v>
      </c>
      <c r="E21" s="29"/>
      <c r="F21" s="28">
        <f>C21+D21+E21</f>
        <v>1400000</v>
      </c>
      <c r="G21" s="67" t="s">
        <v>173</v>
      </c>
      <c r="H21" s="90"/>
    </row>
    <row r="22" spans="1:8" ht="14.25">
      <c r="A22" s="11"/>
      <c r="B22" s="11"/>
      <c r="C22" s="11"/>
      <c r="D22" s="11"/>
      <c r="E22" s="11"/>
      <c r="F22" s="11"/>
      <c r="G22" s="14"/>
    </row>
    <row r="23" spans="1:8" ht="14.25">
      <c r="A23" s="11"/>
      <c r="B23" s="11"/>
      <c r="C23" s="11"/>
      <c r="D23" s="11"/>
      <c r="E23" s="11"/>
      <c r="F23" s="11"/>
      <c r="G23" s="14"/>
    </row>
    <row r="24" spans="1:8" ht="14.25">
      <c r="A24" s="11"/>
      <c r="B24" s="11"/>
      <c r="C24" s="11"/>
      <c r="D24" s="11"/>
      <c r="E24" s="11"/>
      <c r="F24" s="11"/>
      <c r="G24" s="14"/>
    </row>
    <row r="25" spans="1:8" ht="14.25">
      <c r="A25" s="11"/>
      <c r="B25" s="11"/>
      <c r="C25" s="11"/>
      <c r="D25" s="11"/>
      <c r="E25" s="11"/>
      <c r="F25" s="11"/>
      <c r="G25" s="14"/>
    </row>
    <row r="26" spans="1:8" ht="14.25">
      <c r="A26" s="11"/>
      <c r="B26" s="11"/>
      <c r="C26" s="11"/>
      <c r="D26" s="11"/>
      <c r="E26" s="11"/>
      <c r="F26" s="11"/>
      <c r="G26" s="14"/>
    </row>
    <row r="27" spans="1:8" ht="14.25">
      <c r="A27" s="11"/>
      <c r="B27" s="11"/>
      <c r="C27" s="11"/>
      <c r="D27" s="11"/>
      <c r="E27" s="11"/>
      <c r="F27" s="11"/>
      <c r="G27" s="14"/>
    </row>
    <row r="28" spans="1:8" ht="14.25">
      <c r="A28" s="11"/>
      <c r="B28" s="11"/>
      <c r="C28" s="11"/>
      <c r="D28" s="11"/>
      <c r="E28" s="11"/>
      <c r="F28" s="11"/>
      <c r="G28" s="14"/>
    </row>
    <row r="29" spans="1:8" ht="14.25">
      <c r="A29" s="11"/>
      <c r="B29" s="11"/>
      <c r="C29" s="11"/>
      <c r="D29" s="11"/>
      <c r="E29" s="11"/>
      <c r="F29" s="11"/>
      <c r="G29" s="14"/>
    </row>
    <row r="30" spans="1:8" ht="14.25">
      <c r="A30" s="11"/>
      <c r="B30" s="11"/>
      <c r="C30" s="11"/>
      <c r="D30" s="11"/>
      <c r="E30" s="11"/>
      <c r="F30" s="11"/>
      <c r="G30" s="14"/>
    </row>
    <row r="31" spans="1:8" ht="14.25">
      <c r="A31" s="11"/>
      <c r="B31" s="11"/>
      <c r="C31" s="11"/>
      <c r="D31" s="11"/>
      <c r="E31" s="11"/>
      <c r="F31" s="11"/>
      <c r="G31" s="14"/>
    </row>
    <row r="32" spans="1:8" ht="14.25">
      <c r="A32" s="11"/>
      <c r="B32" s="11"/>
      <c r="C32" s="11"/>
      <c r="D32" s="11"/>
      <c r="E32" s="11"/>
      <c r="F32" s="11"/>
      <c r="G32" s="14"/>
    </row>
    <row r="33" spans="1:7" ht="14.25">
      <c r="A33" s="11"/>
      <c r="B33" s="11"/>
      <c r="C33" s="11"/>
      <c r="D33" s="11"/>
      <c r="E33" s="11"/>
      <c r="F33" s="11"/>
      <c r="G33" s="14"/>
    </row>
    <row r="34" spans="1:7" ht="14.25">
      <c r="A34" s="11"/>
      <c r="B34" s="11"/>
      <c r="C34" s="11"/>
      <c r="D34" s="11"/>
      <c r="E34" s="11"/>
      <c r="F34" s="11"/>
      <c r="G34" s="14"/>
    </row>
    <row r="35" spans="1:7" ht="14.25">
      <c r="A35" s="11"/>
      <c r="B35" s="11"/>
      <c r="C35" s="11"/>
      <c r="D35" s="11"/>
      <c r="E35" s="11"/>
      <c r="F35" s="11"/>
      <c r="G35" s="14"/>
    </row>
    <row r="36" spans="1:7" ht="14.25">
      <c r="A36" s="11"/>
      <c r="B36" s="11"/>
      <c r="C36" s="11"/>
      <c r="D36" s="11"/>
      <c r="E36" s="11"/>
      <c r="F36" s="11"/>
      <c r="G36" s="14"/>
    </row>
    <row r="37" spans="1:7" ht="14.25">
      <c r="A37" s="11"/>
      <c r="B37" s="11"/>
      <c r="C37" s="11"/>
      <c r="D37" s="11"/>
      <c r="E37" s="11"/>
      <c r="F37" s="11"/>
      <c r="G37" s="14"/>
    </row>
    <row r="38" spans="1:7" ht="14.25">
      <c r="A38" s="11"/>
      <c r="B38" s="11"/>
      <c r="C38" s="11"/>
      <c r="D38" s="11"/>
      <c r="E38" s="11"/>
      <c r="F38" s="11"/>
      <c r="G38" s="14"/>
    </row>
    <row r="39" spans="1:7" ht="14.25">
      <c r="A39" s="11"/>
      <c r="B39" s="11"/>
      <c r="C39" s="11"/>
      <c r="D39" s="11"/>
      <c r="E39" s="11"/>
      <c r="F39" s="11"/>
      <c r="G39" s="14"/>
    </row>
    <row r="40" spans="1:7" ht="14.25">
      <c r="A40" s="11"/>
      <c r="B40" s="11"/>
      <c r="C40" s="11"/>
      <c r="D40" s="11"/>
      <c r="E40" s="11"/>
      <c r="F40" s="11"/>
      <c r="G40" s="14"/>
    </row>
    <row r="41" spans="1:7" ht="14.25">
      <c r="A41" s="11"/>
      <c r="B41" s="11"/>
      <c r="C41" s="11"/>
      <c r="D41" s="11"/>
      <c r="E41" s="11"/>
      <c r="F41" s="11"/>
      <c r="G41" s="14"/>
    </row>
    <row r="42" spans="1:7" ht="14.25">
      <c r="A42" s="11"/>
      <c r="B42" s="11"/>
      <c r="C42" s="11"/>
      <c r="D42" s="11"/>
      <c r="E42" s="11"/>
      <c r="F42" s="11"/>
      <c r="G42" s="14"/>
    </row>
    <row r="43" spans="1:7" ht="14.25">
      <c r="A43" s="11"/>
      <c r="B43" s="11"/>
      <c r="C43" s="11"/>
      <c r="D43" s="11"/>
      <c r="E43" s="11"/>
      <c r="F43" s="11"/>
      <c r="G43" s="14"/>
    </row>
    <row r="44" spans="1:7" ht="14.25">
      <c r="A44" s="11"/>
      <c r="B44" s="11"/>
      <c r="C44" s="11"/>
      <c r="D44" s="11"/>
      <c r="E44" s="11"/>
      <c r="F44" s="11"/>
      <c r="G44" s="14"/>
    </row>
    <row r="45" spans="1:7" ht="14.25">
      <c r="A45" s="11"/>
      <c r="B45" s="11"/>
      <c r="C45" s="11"/>
      <c r="D45" s="11"/>
      <c r="E45" s="11"/>
      <c r="F45" s="11"/>
      <c r="G45" s="14"/>
    </row>
    <row r="46" spans="1:7" ht="14.25">
      <c r="A46" s="11"/>
      <c r="B46" s="11"/>
      <c r="C46" s="11"/>
      <c r="D46" s="11"/>
      <c r="E46" s="11"/>
      <c r="F46" s="11"/>
      <c r="G46" s="14"/>
    </row>
    <row r="47" spans="1:7" ht="14.25">
      <c r="A47" s="11"/>
      <c r="B47" s="11"/>
      <c r="C47" s="11"/>
      <c r="D47" s="11"/>
      <c r="E47" s="11"/>
      <c r="F47" s="11"/>
      <c r="G47" s="14"/>
    </row>
    <row r="48" spans="1:7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7:7">
      <c r="G65" s="15"/>
    </row>
    <row r="66" spans="7:7">
      <c r="G66" s="15"/>
    </row>
    <row r="67" spans="7:7">
      <c r="G67" s="15"/>
    </row>
    <row r="68" spans="7:7">
      <c r="G68" s="15"/>
    </row>
    <row r="69" spans="7:7">
      <c r="G69" s="15"/>
    </row>
    <row r="70" spans="7:7">
      <c r="G70" s="15"/>
    </row>
    <row r="71" spans="7:7">
      <c r="G71" s="15"/>
    </row>
    <row r="72" spans="7:7">
      <c r="G72" s="15"/>
    </row>
    <row r="73" spans="7:7">
      <c r="G73" s="15"/>
    </row>
    <row r="74" spans="7:7">
      <c r="G74" s="15"/>
    </row>
    <row r="75" spans="7:7">
      <c r="G75" s="15"/>
    </row>
    <row r="76" spans="7:7">
      <c r="G76" s="15"/>
    </row>
    <row r="77" spans="7:7">
      <c r="G77" s="15"/>
    </row>
    <row r="78" spans="7:7">
      <c r="G78" s="15"/>
    </row>
    <row r="79" spans="7:7">
      <c r="G79" s="15"/>
    </row>
    <row r="80" spans="7:7">
      <c r="G80" s="15"/>
    </row>
    <row r="81" spans="7:7">
      <c r="G81" s="15"/>
    </row>
    <row r="82" spans="7:7">
      <c r="G82" s="15"/>
    </row>
    <row r="83" spans="7:7">
      <c r="G83" s="15"/>
    </row>
    <row r="84" spans="7:7">
      <c r="G84" s="15"/>
    </row>
    <row r="85" spans="7:7">
      <c r="G85" s="15"/>
    </row>
    <row r="86" spans="7:7">
      <c r="G86" s="15"/>
    </row>
    <row r="87" spans="7:7">
      <c r="G87" s="15"/>
    </row>
    <row r="88" spans="7:7">
      <c r="G88" s="15"/>
    </row>
    <row r="89" spans="7:7">
      <c r="G89" s="15"/>
    </row>
    <row r="90" spans="7:7">
      <c r="G90" s="15"/>
    </row>
    <row r="91" spans="7:7">
      <c r="G91" s="15"/>
    </row>
    <row r="92" spans="7:7">
      <c r="G92" s="15"/>
    </row>
    <row r="93" spans="7:7">
      <c r="G93" s="15"/>
    </row>
    <row r="94" spans="7:7">
      <c r="G94" s="15"/>
    </row>
    <row r="95" spans="7:7">
      <c r="G95" s="15"/>
    </row>
    <row r="96" spans="7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</sheetData>
  <autoFilter ref="A6:H21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6" orientation="portrait" r:id="rId1"/>
  <headerFooter alignWithMargins="0">
    <oddFooter>&amp;C&amp;P</oddFooter>
  </headerFooter>
  <ignoredErrors>
    <ignoredError sqref="F20 F12 F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4"/>
  <sheetViews>
    <sheetView showGridLines="0" showOutlineSymbols="0" view="pageBreakPreview" zoomScale="85" zoomScaleNormal="85" zoomScaleSheetLayoutView="85" workbookViewId="0">
      <pane ySplit="6" topLeftCell="A7" activePane="bottomLeft" state="frozen"/>
      <selection activeCell="I9" sqref="I9"/>
      <selection pane="bottomLeft" activeCell="I8" sqref="I8"/>
    </sheetView>
  </sheetViews>
  <sheetFormatPr defaultRowHeight="13.5"/>
  <cols>
    <col min="1" max="1" width="12.6640625" style="1" customWidth="1"/>
    <col min="2" max="2" width="29.6640625" style="1" customWidth="1"/>
    <col min="3" max="4" width="15.6640625" style="1" bestFit="1" customWidth="1"/>
    <col min="5" max="5" width="14.33203125" style="1" bestFit="1" customWidth="1"/>
    <col min="6" max="6" width="15.6640625" style="1" bestFit="1" customWidth="1"/>
    <col min="7" max="7" width="21.33203125" style="13" customWidth="1"/>
    <col min="8" max="8" width="8.109375" style="13" customWidth="1"/>
    <col min="9" max="16384" width="8.88671875" style="1"/>
  </cols>
  <sheetData>
    <row r="1" spans="1:8" ht="35.25" customHeight="1">
      <c r="A1" s="92" t="s">
        <v>30</v>
      </c>
      <c r="B1" s="92"/>
      <c r="C1" s="92"/>
      <c r="D1" s="92"/>
      <c r="E1" s="92"/>
      <c r="F1" s="92"/>
      <c r="G1" s="92"/>
    </row>
    <row r="2" spans="1:8" s="18" customFormat="1" ht="11.25" customHeight="1">
      <c r="A2" s="92"/>
      <c r="B2" s="92"/>
      <c r="C2" s="92"/>
      <c r="D2" s="92"/>
      <c r="E2" s="92"/>
      <c r="F2" s="92"/>
      <c r="G2" s="92"/>
      <c r="H2" s="87"/>
    </row>
    <row r="3" spans="1:8" ht="22.5" customHeight="1">
      <c r="A3" s="27" t="s">
        <v>11</v>
      </c>
      <c r="B3" s="16"/>
      <c r="C3" s="16"/>
      <c r="D3" s="2"/>
      <c r="E3" s="2"/>
      <c r="F3" s="2"/>
    </row>
    <row r="4" spans="1:8">
      <c r="G4" s="13" t="s">
        <v>0</v>
      </c>
    </row>
    <row r="5" spans="1:8" s="10" customFormat="1" ht="30.75" customHeight="1">
      <c r="A5" s="93" t="s">
        <v>2</v>
      </c>
      <c r="B5" s="93" t="s">
        <v>3</v>
      </c>
      <c r="C5" s="111" t="s">
        <v>48</v>
      </c>
      <c r="D5" s="95" t="s">
        <v>6</v>
      </c>
      <c r="E5" s="95"/>
      <c r="F5" s="95" t="s">
        <v>7</v>
      </c>
      <c r="G5" s="95" t="s">
        <v>24</v>
      </c>
      <c r="H5" s="88"/>
    </row>
    <row r="6" spans="1:8" s="10" customFormat="1" ht="30.75" customHeight="1">
      <c r="A6" s="94"/>
      <c r="B6" s="93"/>
      <c r="C6" s="93"/>
      <c r="D6" s="20" t="s">
        <v>4</v>
      </c>
      <c r="E6" s="20" t="s">
        <v>5</v>
      </c>
      <c r="F6" s="95"/>
      <c r="G6" s="96"/>
      <c r="H6" s="88"/>
    </row>
    <row r="7" spans="1:8" s="10" customFormat="1" ht="46.5" customHeight="1">
      <c r="A7" s="26" t="s">
        <v>8</v>
      </c>
      <c r="B7" s="26"/>
      <c r="C7" s="30">
        <f>SUM(C8,C18,C29,C36)</f>
        <v>60850150</v>
      </c>
      <c r="D7" s="30">
        <f>SUM(D8,D18,D29,D36)</f>
        <v>-22675900</v>
      </c>
      <c r="E7" s="30">
        <f>SUM(E8,E18,E29,E36)</f>
        <v>55437440</v>
      </c>
      <c r="F7" s="30">
        <f>SUM(F8,F18,F29,F36)</f>
        <v>93611690</v>
      </c>
      <c r="G7" s="33">
        <f>D7+E7</f>
        <v>32761540</v>
      </c>
      <c r="H7" s="88" t="s">
        <v>212</v>
      </c>
    </row>
    <row r="8" spans="1:8" s="12" customFormat="1" ht="47.25" customHeight="1">
      <c r="A8" s="25" t="s">
        <v>16</v>
      </c>
      <c r="B8" s="21"/>
      <c r="C8" s="32">
        <f>SUM(C9:C17)</f>
        <v>17288100</v>
      </c>
      <c r="D8" s="32">
        <f t="shared" ref="D8:F8" si="0">SUM(D9:D17)</f>
        <v>-4850</v>
      </c>
      <c r="E8" s="32">
        <f t="shared" si="0"/>
        <v>31678440</v>
      </c>
      <c r="F8" s="32">
        <f t="shared" si="0"/>
        <v>48961690</v>
      </c>
      <c r="G8" s="39">
        <f>D8+E8</f>
        <v>31673590</v>
      </c>
      <c r="H8" s="88" t="s">
        <v>212</v>
      </c>
    </row>
    <row r="9" spans="1:8" s="12" customFormat="1" ht="148.5" customHeight="1">
      <c r="A9" s="23" t="s">
        <v>83</v>
      </c>
      <c r="B9" s="22" t="s">
        <v>84</v>
      </c>
      <c r="C9" s="29">
        <v>99750</v>
      </c>
      <c r="D9" s="29"/>
      <c r="E9" s="28">
        <v>2750</v>
      </c>
      <c r="F9" s="28">
        <f>C9+D9+E9</f>
        <v>102500</v>
      </c>
      <c r="G9" s="67" t="s">
        <v>85</v>
      </c>
      <c r="H9" s="89"/>
    </row>
    <row r="10" spans="1:8" s="12" customFormat="1" ht="148.5" customHeight="1">
      <c r="A10" s="23" t="s">
        <v>83</v>
      </c>
      <c r="B10" s="69" t="s">
        <v>86</v>
      </c>
      <c r="C10" s="70">
        <v>2000</v>
      </c>
      <c r="D10" s="70">
        <v>-500</v>
      </c>
      <c r="E10" s="71"/>
      <c r="F10" s="28">
        <f t="shared" ref="F10:F17" si="1">C10+D10+E10</f>
        <v>1500</v>
      </c>
      <c r="G10" s="67" t="s">
        <v>87</v>
      </c>
      <c r="H10" s="89"/>
    </row>
    <row r="11" spans="1:8" s="12" customFormat="1" ht="148.5" customHeight="1">
      <c r="A11" s="23" t="s">
        <v>83</v>
      </c>
      <c r="B11" s="69" t="s">
        <v>88</v>
      </c>
      <c r="C11" s="70">
        <v>10000</v>
      </c>
      <c r="D11" s="70">
        <v>-3100</v>
      </c>
      <c r="E11" s="71"/>
      <c r="F11" s="28">
        <f t="shared" si="1"/>
        <v>6900</v>
      </c>
      <c r="G11" s="67" t="s">
        <v>89</v>
      </c>
      <c r="H11" s="89"/>
    </row>
    <row r="12" spans="1:8" s="12" customFormat="1" ht="135">
      <c r="A12" s="23" t="s">
        <v>83</v>
      </c>
      <c r="B12" s="69" t="s">
        <v>175</v>
      </c>
      <c r="C12" s="70">
        <v>0</v>
      </c>
      <c r="D12" s="70"/>
      <c r="E12" s="71">
        <v>3100</v>
      </c>
      <c r="F12" s="28">
        <f t="shared" si="1"/>
        <v>3100</v>
      </c>
      <c r="G12" s="67" t="s">
        <v>90</v>
      </c>
      <c r="H12" s="89"/>
    </row>
    <row r="13" spans="1:8" s="12" customFormat="1" ht="148.5">
      <c r="A13" s="23" t="s">
        <v>83</v>
      </c>
      <c r="B13" s="69" t="s">
        <v>91</v>
      </c>
      <c r="C13" s="70">
        <v>1250</v>
      </c>
      <c r="D13" s="70">
        <v>-1250</v>
      </c>
      <c r="E13" s="71"/>
      <c r="F13" s="28">
        <f t="shared" si="1"/>
        <v>0</v>
      </c>
      <c r="G13" s="67" t="s">
        <v>116</v>
      </c>
      <c r="H13" s="89"/>
    </row>
    <row r="14" spans="1:8" s="12" customFormat="1" ht="148.5" customHeight="1">
      <c r="A14" s="23" t="s">
        <v>83</v>
      </c>
      <c r="B14" s="69" t="s">
        <v>92</v>
      </c>
      <c r="C14" s="70">
        <v>339000</v>
      </c>
      <c r="D14" s="70"/>
      <c r="E14" s="71">
        <v>7000</v>
      </c>
      <c r="F14" s="28">
        <f t="shared" si="1"/>
        <v>346000</v>
      </c>
      <c r="G14" s="67" t="s">
        <v>93</v>
      </c>
      <c r="H14" s="89"/>
    </row>
    <row r="15" spans="1:8" s="12" customFormat="1" ht="148.5" customHeight="1">
      <c r="A15" s="23" t="s">
        <v>83</v>
      </c>
      <c r="B15" s="69" t="s">
        <v>94</v>
      </c>
      <c r="C15" s="70">
        <v>16656100</v>
      </c>
      <c r="D15" s="70"/>
      <c r="E15" s="71">
        <v>155590</v>
      </c>
      <c r="F15" s="28">
        <f t="shared" si="1"/>
        <v>16811690</v>
      </c>
      <c r="G15" s="67" t="s">
        <v>134</v>
      </c>
      <c r="H15" s="89"/>
    </row>
    <row r="16" spans="1:8" s="12" customFormat="1" ht="175.5">
      <c r="A16" s="79" t="s">
        <v>184</v>
      </c>
      <c r="B16" s="80" t="s">
        <v>185</v>
      </c>
      <c r="C16" s="81">
        <v>180000</v>
      </c>
      <c r="D16" s="81"/>
      <c r="E16" s="82">
        <v>180000</v>
      </c>
      <c r="F16" s="82">
        <f t="shared" si="1"/>
        <v>360000</v>
      </c>
      <c r="G16" s="83" t="s">
        <v>208</v>
      </c>
      <c r="H16" s="89"/>
    </row>
    <row r="17" spans="1:8" s="12" customFormat="1" ht="135">
      <c r="A17" s="68" t="s">
        <v>58</v>
      </c>
      <c r="B17" s="69" t="s">
        <v>95</v>
      </c>
      <c r="C17" s="70">
        <v>0</v>
      </c>
      <c r="D17" s="70"/>
      <c r="E17" s="71">
        <v>31330000</v>
      </c>
      <c r="F17" s="28">
        <f t="shared" si="1"/>
        <v>31330000</v>
      </c>
      <c r="G17" s="67" t="s">
        <v>96</v>
      </c>
      <c r="H17" s="89"/>
    </row>
    <row r="18" spans="1:8" s="12" customFormat="1" ht="47.25" customHeight="1">
      <c r="A18" s="25" t="s">
        <v>19</v>
      </c>
      <c r="B18" s="21"/>
      <c r="C18" s="32">
        <f>SUM(C19:C28)</f>
        <v>11434000</v>
      </c>
      <c r="D18" s="32">
        <f t="shared" ref="D18:F18" si="2">SUM(D19:D28)</f>
        <v>0</v>
      </c>
      <c r="E18" s="32">
        <f t="shared" si="2"/>
        <v>20477000</v>
      </c>
      <c r="F18" s="32">
        <f t="shared" si="2"/>
        <v>31911000</v>
      </c>
      <c r="G18" s="39">
        <f>D18+E18</f>
        <v>20477000</v>
      </c>
      <c r="H18" s="88" t="s">
        <v>212</v>
      </c>
    </row>
    <row r="19" spans="1:8" s="12" customFormat="1" ht="148.5" customHeight="1">
      <c r="A19" s="41" t="s">
        <v>61</v>
      </c>
      <c r="B19" s="42" t="s">
        <v>97</v>
      </c>
      <c r="C19" s="29">
        <v>2410000</v>
      </c>
      <c r="D19" s="29"/>
      <c r="E19" s="43">
        <v>420000</v>
      </c>
      <c r="F19" s="43">
        <f t="shared" ref="F19" si="3">C19+D19+E19</f>
        <v>2830000</v>
      </c>
      <c r="G19" s="67" t="s">
        <v>98</v>
      </c>
      <c r="H19" s="89"/>
    </row>
    <row r="20" spans="1:8" s="12" customFormat="1" ht="135">
      <c r="A20" s="41" t="s">
        <v>61</v>
      </c>
      <c r="B20" s="42" t="s">
        <v>99</v>
      </c>
      <c r="C20" s="29">
        <v>0</v>
      </c>
      <c r="D20" s="29"/>
      <c r="E20" s="43">
        <v>130000</v>
      </c>
      <c r="F20" s="43">
        <f t="shared" ref="F20" si="4">C20+D20+E20</f>
        <v>130000</v>
      </c>
      <c r="G20" s="67" t="s">
        <v>100</v>
      </c>
      <c r="H20" s="89"/>
    </row>
    <row r="21" spans="1:8" s="12" customFormat="1" ht="148.5" customHeight="1">
      <c r="A21" s="74" t="s">
        <v>102</v>
      </c>
      <c r="B21" s="42" t="s">
        <v>101</v>
      </c>
      <c r="C21" s="29">
        <v>0</v>
      </c>
      <c r="D21" s="29"/>
      <c r="E21" s="43">
        <v>9777000</v>
      </c>
      <c r="F21" s="43">
        <f t="shared" ref="F21:F28" si="5">C21+D21+E21</f>
        <v>9777000</v>
      </c>
      <c r="G21" s="67" t="s">
        <v>103</v>
      </c>
      <c r="H21" s="89"/>
    </row>
    <row r="22" spans="1:8" s="12" customFormat="1" ht="121.5">
      <c r="A22" s="84" t="s">
        <v>102</v>
      </c>
      <c r="B22" s="80" t="s">
        <v>186</v>
      </c>
      <c r="C22" s="81">
        <v>2000000</v>
      </c>
      <c r="D22" s="81"/>
      <c r="E22" s="82">
        <v>2000000</v>
      </c>
      <c r="F22" s="82">
        <f t="shared" si="5"/>
        <v>4000000</v>
      </c>
      <c r="G22" s="83" t="s">
        <v>187</v>
      </c>
      <c r="H22" s="89"/>
    </row>
    <row r="23" spans="1:8" s="12" customFormat="1" ht="148.5" customHeight="1">
      <c r="A23" s="74" t="s">
        <v>102</v>
      </c>
      <c r="B23" s="42" t="s">
        <v>180</v>
      </c>
      <c r="C23" s="29">
        <v>0</v>
      </c>
      <c r="D23" s="29"/>
      <c r="E23" s="43">
        <v>550000</v>
      </c>
      <c r="F23" s="43">
        <f t="shared" si="5"/>
        <v>550000</v>
      </c>
      <c r="G23" s="67" t="s">
        <v>182</v>
      </c>
      <c r="H23" s="89"/>
    </row>
    <row r="24" spans="1:8" s="12" customFormat="1" ht="148.5" customHeight="1">
      <c r="A24" s="74" t="s">
        <v>102</v>
      </c>
      <c r="B24" s="42" t="s">
        <v>181</v>
      </c>
      <c r="C24" s="29">
        <v>0</v>
      </c>
      <c r="D24" s="29"/>
      <c r="E24" s="43">
        <v>5700000</v>
      </c>
      <c r="F24" s="43">
        <f t="shared" si="5"/>
        <v>5700000</v>
      </c>
      <c r="G24" s="67" t="s">
        <v>183</v>
      </c>
      <c r="H24" s="89"/>
    </row>
    <row r="25" spans="1:8" s="12" customFormat="1" ht="121.5">
      <c r="A25" s="84" t="s">
        <v>102</v>
      </c>
      <c r="B25" s="80" t="s">
        <v>211</v>
      </c>
      <c r="C25" s="81">
        <v>5324000</v>
      </c>
      <c r="D25" s="81"/>
      <c r="E25" s="82">
        <v>1000000</v>
      </c>
      <c r="F25" s="82">
        <f t="shared" si="5"/>
        <v>6324000</v>
      </c>
      <c r="G25" s="83" t="s">
        <v>191</v>
      </c>
      <c r="H25" s="89"/>
    </row>
    <row r="26" spans="1:8" s="12" customFormat="1" ht="135">
      <c r="A26" s="84" t="s">
        <v>188</v>
      </c>
      <c r="B26" s="80" t="s">
        <v>190</v>
      </c>
      <c r="C26" s="81">
        <v>1500000</v>
      </c>
      <c r="D26" s="81"/>
      <c r="E26" s="82">
        <v>500000</v>
      </c>
      <c r="F26" s="82">
        <f t="shared" si="5"/>
        <v>2000000</v>
      </c>
      <c r="G26" s="83" t="s">
        <v>209</v>
      </c>
      <c r="H26" s="89"/>
    </row>
    <row r="27" spans="1:8" s="12" customFormat="1" ht="175.5">
      <c r="A27" s="84" t="s">
        <v>188</v>
      </c>
      <c r="B27" s="80" t="s">
        <v>192</v>
      </c>
      <c r="C27" s="81">
        <v>0</v>
      </c>
      <c r="D27" s="81"/>
      <c r="E27" s="82">
        <v>300000</v>
      </c>
      <c r="F27" s="82">
        <f t="shared" si="5"/>
        <v>300000</v>
      </c>
      <c r="G27" s="83" t="s">
        <v>213</v>
      </c>
      <c r="H27" s="89"/>
    </row>
    <row r="28" spans="1:8" s="12" customFormat="1" ht="135">
      <c r="A28" s="84" t="s">
        <v>189</v>
      </c>
      <c r="B28" s="80" t="s">
        <v>193</v>
      </c>
      <c r="C28" s="81">
        <v>200000</v>
      </c>
      <c r="D28" s="81"/>
      <c r="E28" s="82">
        <v>100000</v>
      </c>
      <c r="F28" s="82">
        <f t="shared" si="5"/>
        <v>300000</v>
      </c>
      <c r="G28" s="83" t="s">
        <v>204</v>
      </c>
      <c r="H28" s="89"/>
    </row>
    <row r="29" spans="1:8" s="12" customFormat="1" ht="47.25" customHeight="1">
      <c r="A29" s="25" t="s">
        <v>25</v>
      </c>
      <c r="B29" s="21"/>
      <c r="C29" s="32">
        <f>SUM(C30:C35)</f>
        <v>7037550</v>
      </c>
      <c r="D29" s="32">
        <f t="shared" ref="D29:F29" si="6">SUM(D30:D35)</f>
        <v>-2025550</v>
      </c>
      <c r="E29" s="32">
        <f t="shared" si="6"/>
        <v>82000</v>
      </c>
      <c r="F29" s="32">
        <f t="shared" si="6"/>
        <v>5094000</v>
      </c>
      <c r="G29" s="39">
        <f>D29+E29</f>
        <v>-1943550</v>
      </c>
      <c r="H29" s="88" t="s">
        <v>212</v>
      </c>
    </row>
    <row r="30" spans="1:8" s="10" customFormat="1" ht="81">
      <c r="A30" s="79" t="s">
        <v>104</v>
      </c>
      <c r="B30" s="80" t="s">
        <v>194</v>
      </c>
      <c r="C30" s="81">
        <v>612000</v>
      </c>
      <c r="D30" s="81"/>
      <c r="E30" s="82"/>
      <c r="F30" s="82">
        <f t="shared" ref="F30" si="7">C30+D30+E30</f>
        <v>612000</v>
      </c>
      <c r="G30" s="85" t="s">
        <v>195</v>
      </c>
      <c r="H30" s="90"/>
    </row>
    <row r="31" spans="1:8" s="10" customFormat="1" ht="148.5" customHeight="1">
      <c r="A31" s="44" t="s">
        <v>104</v>
      </c>
      <c r="B31" s="45" t="s">
        <v>105</v>
      </c>
      <c r="C31" s="46">
        <v>5023550</v>
      </c>
      <c r="D31" s="46">
        <v>-1325550</v>
      </c>
      <c r="E31" s="47"/>
      <c r="F31" s="47">
        <f t="shared" ref="F31:F38" si="8">C31+D31+E31</f>
        <v>3698000</v>
      </c>
      <c r="G31" s="67" t="s">
        <v>155</v>
      </c>
      <c r="H31" s="90"/>
    </row>
    <row r="32" spans="1:8" s="10" customFormat="1" ht="148.5">
      <c r="A32" s="44" t="s">
        <v>104</v>
      </c>
      <c r="B32" s="75" t="s">
        <v>106</v>
      </c>
      <c r="C32" s="76">
        <v>700000</v>
      </c>
      <c r="D32" s="76">
        <v>-700000</v>
      </c>
      <c r="E32" s="77"/>
      <c r="F32" s="47">
        <f t="shared" si="8"/>
        <v>0</v>
      </c>
      <c r="G32" s="67" t="s">
        <v>117</v>
      </c>
      <c r="H32" s="90"/>
    </row>
    <row r="33" spans="1:8" s="10" customFormat="1" ht="148.5" customHeight="1">
      <c r="A33" s="44" t="s">
        <v>104</v>
      </c>
      <c r="B33" s="75" t="s">
        <v>107</v>
      </c>
      <c r="C33" s="76">
        <v>162000</v>
      </c>
      <c r="D33" s="76"/>
      <c r="E33" s="77">
        <v>17000</v>
      </c>
      <c r="F33" s="47">
        <f t="shared" si="8"/>
        <v>179000</v>
      </c>
      <c r="G33" s="67" t="s">
        <v>108</v>
      </c>
      <c r="H33" s="90"/>
    </row>
    <row r="34" spans="1:8" s="10" customFormat="1" ht="135">
      <c r="A34" s="79" t="s">
        <v>104</v>
      </c>
      <c r="B34" s="80" t="s">
        <v>196</v>
      </c>
      <c r="C34" s="81">
        <v>0</v>
      </c>
      <c r="D34" s="81"/>
      <c r="E34" s="82">
        <v>5000</v>
      </c>
      <c r="F34" s="82">
        <f t="shared" si="8"/>
        <v>5000</v>
      </c>
      <c r="G34" s="83" t="s">
        <v>197</v>
      </c>
      <c r="H34" s="90"/>
    </row>
    <row r="35" spans="1:8" s="10" customFormat="1" ht="135">
      <c r="A35" s="79" t="s">
        <v>104</v>
      </c>
      <c r="B35" s="80" t="s">
        <v>198</v>
      </c>
      <c r="C35" s="81">
        <v>540000</v>
      </c>
      <c r="D35" s="81"/>
      <c r="E35" s="82">
        <v>60000</v>
      </c>
      <c r="F35" s="82">
        <f t="shared" si="8"/>
        <v>600000</v>
      </c>
      <c r="G35" s="83" t="s">
        <v>199</v>
      </c>
      <c r="H35" s="90"/>
    </row>
    <row r="36" spans="1:8" s="12" customFormat="1" ht="47.25" customHeight="1">
      <c r="A36" s="25" t="s">
        <v>22</v>
      </c>
      <c r="B36" s="21"/>
      <c r="C36" s="32">
        <f>SUM(C37:C39)</f>
        <v>25090500</v>
      </c>
      <c r="D36" s="32">
        <f t="shared" ref="D36:F36" si="9">SUM(D37:D39)</f>
        <v>-20645500</v>
      </c>
      <c r="E36" s="32">
        <f t="shared" si="9"/>
        <v>3200000</v>
      </c>
      <c r="F36" s="32">
        <f t="shared" si="9"/>
        <v>7645000</v>
      </c>
      <c r="G36" s="39">
        <f>D36+E36</f>
        <v>-17445500</v>
      </c>
      <c r="H36" s="88" t="s">
        <v>212</v>
      </c>
    </row>
    <row r="37" spans="1:8" s="10" customFormat="1" ht="94.5">
      <c r="A37" s="79" t="s">
        <v>205</v>
      </c>
      <c r="B37" s="80" t="s">
        <v>206</v>
      </c>
      <c r="C37" s="81">
        <v>70000</v>
      </c>
      <c r="D37" s="81"/>
      <c r="E37" s="82"/>
      <c r="F37" s="82">
        <f t="shared" ref="F37" si="10">C37+D37+E37</f>
        <v>70000</v>
      </c>
      <c r="G37" s="85" t="s">
        <v>207</v>
      </c>
      <c r="H37" s="90"/>
    </row>
    <row r="38" spans="1:8" s="10" customFormat="1" ht="148.5" customHeight="1">
      <c r="A38" s="44" t="s">
        <v>109</v>
      </c>
      <c r="B38" s="45" t="s">
        <v>110</v>
      </c>
      <c r="C38" s="46">
        <v>22220500</v>
      </c>
      <c r="D38" s="46">
        <v>-20645500</v>
      </c>
      <c r="E38" s="47"/>
      <c r="F38" s="47">
        <f t="shared" si="8"/>
        <v>1575000</v>
      </c>
      <c r="G38" s="67" t="s">
        <v>118</v>
      </c>
      <c r="H38" s="90"/>
    </row>
    <row r="39" spans="1:8" s="10" customFormat="1" ht="175.5">
      <c r="A39" s="79" t="s">
        <v>66</v>
      </c>
      <c r="B39" s="80" t="s">
        <v>200</v>
      </c>
      <c r="C39" s="81">
        <v>2800000</v>
      </c>
      <c r="D39" s="81"/>
      <c r="E39" s="82">
        <v>3200000</v>
      </c>
      <c r="F39" s="82">
        <f t="shared" ref="F39" si="11">C39+D39+E39</f>
        <v>6000000</v>
      </c>
      <c r="G39" s="83" t="s">
        <v>201</v>
      </c>
      <c r="H39" s="90"/>
    </row>
    <row r="40" spans="1:8" ht="14.25">
      <c r="A40" s="11"/>
      <c r="B40" s="11"/>
      <c r="C40" s="11"/>
      <c r="D40" s="11"/>
      <c r="E40" s="11"/>
      <c r="F40" s="11"/>
      <c r="G40" s="14"/>
    </row>
    <row r="41" spans="1:8" ht="14.25">
      <c r="A41" s="11"/>
      <c r="B41" s="11"/>
      <c r="C41" s="11"/>
      <c r="D41" s="11"/>
      <c r="E41" s="11"/>
      <c r="F41" s="11"/>
      <c r="G41" s="14"/>
    </row>
    <row r="42" spans="1:8" ht="14.25">
      <c r="A42" s="11"/>
      <c r="B42" s="11"/>
      <c r="C42" s="11"/>
      <c r="D42" s="11"/>
      <c r="E42" s="11"/>
      <c r="F42" s="11"/>
      <c r="G42" s="14"/>
    </row>
    <row r="43" spans="1:8" ht="14.25">
      <c r="A43" s="11"/>
      <c r="B43" s="11"/>
      <c r="C43" s="11"/>
      <c r="D43" s="11"/>
      <c r="E43" s="11"/>
      <c r="F43" s="11"/>
      <c r="G43" s="14"/>
    </row>
    <row r="44" spans="1:8" ht="14.25">
      <c r="A44" s="11"/>
      <c r="B44" s="11"/>
      <c r="C44" s="11"/>
      <c r="D44" s="11"/>
      <c r="E44" s="11"/>
      <c r="F44" s="11"/>
      <c r="G44" s="14"/>
    </row>
    <row r="45" spans="1:8" ht="14.25">
      <c r="A45" s="11"/>
      <c r="B45" s="11"/>
      <c r="C45" s="11"/>
      <c r="D45" s="11"/>
      <c r="E45" s="11"/>
      <c r="F45" s="11"/>
      <c r="G45" s="14"/>
    </row>
    <row r="46" spans="1:8" ht="14.25">
      <c r="A46" s="11"/>
      <c r="B46" s="11"/>
      <c r="C46" s="11"/>
      <c r="D46" s="11"/>
      <c r="E46" s="11"/>
      <c r="F46" s="11"/>
      <c r="G46" s="14"/>
    </row>
    <row r="47" spans="1:8" ht="14.25">
      <c r="A47" s="11"/>
      <c r="B47" s="11"/>
      <c r="C47" s="11"/>
      <c r="D47" s="11"/>
      <c r="E47" s="11"/>
      <c r="F47" s="11"/>
      <c r="G47" s="14"/>
    </row>
    <row r="48" spans="1:8" ht="14.25">
      <c r="A48" s="11"/>
      <c r="B48" s="11"/>
      <c r="C48" s="11"/>
      <c r="D48" s="11"/>
      <c r="E48" s="11"/>
      <c r="F48" s="11"/>
      <c r="G48" s="14"/>
    </row>
    <row r="49" spans="1:7" ht="14.25">
      <c r="A49" s="11"/>
      <c r="B49" s="11"/>
      <c r="C49" s="11"/>
      <c r="D49" s="11"/>
      <c r="E49" s="11"/>
      <c r="F49" s="11"/>
      <c r="G49" s="14"/>
    </row>
    <row r="50" spans="1:7" ht="14.25">
      <c r="A50" s="11"/>
      <c r="B50" s="11"/>
      <c r="C50" s="11"/>
      <c r="D50" s="11"/>
      <c r="E50" s="11"/>
      <c r="F50" s="11"/>
      <c r="G50" s="14"/>
    </row>
    <row r="51" spans="1:7" ht="14.25">
      <c r="A51" s="11"/>
      <c r="B51" s="11"/>
      <c r="C51" s="11"/>
      <c r="D51" s="11"/>
      <c r="E51" s="11"/>
      <c r="F51" s="11"/>
      <c r="G51" s="14"/>
    </row>
    <row r="52" spans="1:7" ht="14.25">
      <c r="A52" s="11"/>
      <c r="B52" s="11"/>
      <c r="C52" s="11"/>
      <c r="D52" s="11"/>
      <c r="E52" s="11"/>
      <c r="F52" s="11"/>
      <c r="G52" s="14"/>
    </row>
    <row r="53" spans="1:7" ht="14.25">
      <c r="A53" s="11"/>
      <c r="B53" s="11"/>
      <c r="C53" s="11"/>
      <c r="D53" s="11"/>
      <c r="E53" s="11"/>
      <c r="F53" s="11"/>
      <c r="G53" s="14"/>
    </row>
    <row r="54" spans="1:7" ht="14.25">
      <c r="A54" s="11"/>
      <c r="B54" s="11"/>
      <c r="C54" s="11"/>
      <c r="D54" s="11"/>
      <c r="E54" s="11"/>
      <c r="F54" s="11"/>
      <c r="G54" s="14"/>
    </row>
    <row r="55" spans="1:7" ht="14.25">
      <c r="A55" s="11"/>
      <c r="B55" s="11"/>
      <c r="C55" s="11"/>
      <c r="D55" s="11"/>
      <c r="E55" s="11"/>
      <c r="F55" s="11"/>
      <c r="G55" s="14"/>
    </row>
    <row r="56" spans="1:7" ht="14.25">
      <c r="A56" s="11"/>
      <c r="B56" s="11"/>
      <c r="C56" s="11"/>
      <c r="D56" s="11"/>
      <c r="E56" s="11"/>
      <c r="F56" s="11"/>
      <c r="G56" s="14"/>
    </row>
    <row r="57" spans="1:7" ht="14.25">
      <c r="A57" s="11"/>
      <c r="B57" s="11"/>
      <c r="C57" s="11"/>
      <c r="D57" s="11"/>
      <c r="E57" s="11"/>
      <c r="F57" s="11"/>
      <c r="G57" s="14"/>
    </row>
    <row r="58" spans="1:7" ht="14.25">
      <c r="A58" s="11"/>
      <c r="B58" s="11"/>
      <c r="C58" s="11"/>
      <c r="D58" s="11"/>
      <c r="E58" s="11"/>
      <c r="F58" s="11"/>
      <c r="G58" s="14"/>
    </row>
    <row r="59" spans="1:7" ht="14.25">
      <c r="A59" s="11"/>
      <c r="B59" s="11"/>
      <c r="C59" s="11"/>
      <c r="D59" s="11"/>
      <c r="E59" s="11"/>
      <c r="F59" s="11"/>
      <c r="G59" s="14"/>
    </row>
    <row r="60" spans="1:7" ht="14.25">
      <c r="A60" s="11"/>
      <c r="B60" s="11"/>
      <c r="C60" s="11"/>
      <c r="D60" s="11"/>
      <c r="E60" s="11"/>
      <c r="F60" s="11"/>
      <c r="G60" s="14"/>
    </row>
    <row r="61" spans="1:7" ht="14.25">
      <c r="A61" s="11"/>
      <c r="B61" s="11"/>
      <c r="C61" s="11"/>
      <c r="D61" s="11"/>
      <c r="E61" s="11"/>
      <c r="F61" s="11"/>
      <c r="G61" s="14"/>
    </row>
    <row r="62" spans="1:7" ht="14.25">
      <c r="A62" s="11"/>
      <c r="B62" s="11"/>
      <c r="C62" s="11"/>
      <c r="D62" s="11"/>
      <c r="E62" s="11"/>
      <c r="F62" s="11"/>
      <c r="G62" s="14"/>
    </row>
    <row r="63" spans="1:7" ht="14.25">
      <c r="A63" s="11"/>
      <c r="B63" s="11"/>
      <c r="C63" s="11"/>
      <c r="D63" s="11"/>
      <c r="E63" s="11"/>
      <c r="F63" s="11"/>
      <c r="G63" s="14"/>
    </row>
    <row r="64" spans="1:7" ht="14.25">
      <c r="A64" s="11"/>
      <c r="B64" s="11"/>
      <c r="C64" s="11"/>
      <c r="D64" s="11"/>
      <c r="E64" s="11"/>
      <c r="F64" s="11"/>
      <c r="G64" s="14"/>
    </row>
    <row r="65" spans="1:7" ht="14.25">
      <c r="A65" s="11"/>
      <c r="B65" s="11"/>
      <c r="C65" s="11"/>
      <c r="D65" s="11"/>
      <c r="E65" s="11"/>
      <c r="F65" s="11"/>
      <c r="G65" s="14"/>
    </row>
    <row r="66" spans="1:7" ht="14.25">
      <c r="A66" s="11"/>
      <c r="B66" s="11"/>
      <c r="C66" s="11"/>
      <c r="D66" s="11"/>
      <c r="E66" s="11"/>
      <c r="F66" s="11"/>
      <c r="G66" s="14"/>
    </row>
    <row r="67" spans="1:7" ht="14.25">
      <c r="A67" s="11"/>
      <c r="B67" s="11"/>
      <c r="C67" s="11"/>
      <c r="D67" s="11"/>
      <c r="E67" s="11"/>
      <c r="F67" s="11"/>
      <c r="G67" s="14"/>
    </row>
    <row r="68" spans="1:7" ht="14.25">
      <c r="A68" s="11"/>
      <c r="B68" s="11"/>
      <c r="C68" s="11"/>
      <c r="D68" s="11"/>
      <c r="E68" s="11"/>
      <c r="F68" s="11"/>
      <c r="G68" s="14"/>
    </row>
    <row r="69" spans="1:7" ht="14.25">
      <c r="A69" s="11"/>
      <c r="B69" s="11"/>
      <c r="C69" s="11"/>
      <c r="D69" s="11"/>
      <c r="E69" s="11"/>
      <c r="F69" s="11"/>
      <c r="G69" s="14"/>
    </row>
    <row r="70" spans="1:7" ht="14.25">
      <c r="A70" s="11"/>
      <c r="B70" s="11"/>
      <c r="C70" s="11"/>
      <c r="D70" s="11"/>
      <c r="E70" s="11"/>
      <c r="F70" s="11"/>
      <c r="G70" s="14"/>
    </row>
    <row r="71" spans="1:7" ht="14.25">
      <c r="A71" s="11"/>
      <c r="B71" s="11"/>
      <c r="C71" s="11"/>
      <c r="D71" s="11"/>
      <c r="E71" s="11"/>
      <c r="F71" s="11"/>
      <c r="G71" s="14"/>
    </row>
    <row r="72" spans="1:7" ht="14.25">
      <c r="A72" s="11"/>
      <c r="B72" s="11"/>
      <c r="C72" s="11"/>
      <c r="D72" s="11"/>
      <c r="E72" s="11"/>
      <c r="F72" s="11"/>
      <c r="G72" s="14"/>
    </row>
    <row r="73" spans="1:7" ht="14.25">
      <c r="A73" s="11"/>
      <c r="B73" s="11"/>
      <c r="C73" s="11"/>
      <c r="D73" s="11"/>
      <c r="E73" s="11"/>
      <c r="F73" s="11"/>
      <c r="G73" s="14"/>
    </row>
    <row r="74" spans="1:7" ht="14.25">
      <c r="A74" s="11"/>
      <c r="B74" s="11"/>
      <c r="C74" s="11"/>
      <c r="D74" s="11"/>
      <c r="E74" s="11"/>
      <c r="F74" s="11"/>
      <c r="G74" s="14"/>
    </row>
    <row r="75" spans="1:7" ht="14.25">
      <c r="A75" s="11"/>
      <c r="B75" s="11"/>
      <c r="C75" s="11"/>
      <c r="D75" s="11"/>
      <c r="E75" s="11"/>
      <c r="F75" s="11"/>
      <c r="G75" s="14"/>
    </row>
    <row r="76" spans="1:7" ht="14.25">
      <c r="A76" s="11"/>
      <c r="B76" s="11"/>
      <c r="C76" s="11"/>
      <c r="D76" s="11"/>
      <c r="E76" s="11"/>
      <c r="F76" s="11"/>
      <c r="G76" s="14"/>
    </row>
    <row r="77" spans="1:7" ht="14.25">
      <c r="A77" s="11"/>
      <c r="B77" s="11"/>
      <c r="C77" s="11"/>
      <c r="D77" s="11"/>
      <c r="E77" s="11"/>
      <c r="F77" s="11"/>
      <c r="G77" s="14"/>
    </row>
    <row r="78" spans="1:7" ht="14.25">
      <c r="A78" s="11"/>
      <c r="B78" s="11"/>
      <c r="C78" s="11"/>
      <c r="D78" s="11"/>
      <c r="E78" s="11"/>
      <c r="F78" s="11"/>
      <c r="G78" s="14"/>
    </row>
    <row r="79" spans="1:7" ht="14.25">
      <c r="A79" s="11"/>
      <c r="B79" s="11"/>
      <c r="C79" s="11"/>
      <c r="D79" s="11"/>
      <c r="E79" s="11"/>
      <c r="F79" s="11"/>
      <c r="G79" s="14"/>
    </row>
    <row r="80" spans="1:7" ht="14.25">
      <c r="A80" s="11"/>
      <c r="B80" s="11"/>
      <c r="C80" s="11"/>
      <c r="D80" s="11"/>
      <c r="E80" s="11"/>
      <c r="F80" s="11"/>
      <c r="G80" s="14"/>
    </row>
    <row r="81" spans="1:7" ht="14.25">
      <c r="A81" s="11"/>
      <c r="B81" s="11"/>
      <c r="C81" s="11"/>
      <c r="D81" s="11"/>
      <c r="E81" s="11"/>
      <c r="F81" s="11"/>
      <c r="G81" s="14"/>
    </row>
    <row r="82" spans="1:7" ht="14.25">
      <c r="A82" s="11"/>
      <c r="B82" s="11"/>
      <c r="C82" s="11"/>
      <c r="D82" s="11"/>
      <c r="E82" s="11"/>
      <c r="F82" s="11"/>
      <c r="G82" s="14"/>
    </row>
    <row r="83" spans="1:7" ht="14.25">
      <c r="A83" s="11"/>
      <c r="B83" s="11"/>
      <c r="C83" s="11"/>
      <c r="D83" s="11"/>
      <c r="E83" s="11"/>
      <c r="F83" s="11"/>
      <c r="G83" s="14"/>
    </row>
    <row r="84" spans="1:7" ht="14.25">
      <c r="A84" s="11"/>
      <c r="B84" s="11"/>
      <c r="C84" s="11"/>
      <c r="D84" s="11"/>
      <c r="E84" s="11"/>
      <c r="F84" s="11"/>
      <c r="G84" s="14"/>
    </row>
    <row r="85" spans="1:7" ht="14.25">
      <c r="A85" s="11"/>
      <c r="B85" s="11"/>
      <c r="C85" s="11"/>
      <c r="D85" s="11"/>
      <c r="E85" s="11"/>
      <c r="F85" s="11"/>
      <c r="G85" s="14"/>
    </row>
    <row r="86" spans="1:7" ht="14.25">
      <c r="A86" s="11"/>
      <c r="B86" s="11"/>
      <c r="C86" s="11"/>
      <c r="D86" s="11"/>
      <c r="E86" s="11"/>
      <c r="F86" s="11"/>
      <c r="G86" s="14"/>
    </row>
    <row r="87" spans="1:7" ht="14.25">
      <c r="A87" s="11"/>
      <c r="B87" s="11"/>
      <c r="C87" s="11"/>
      <c r="D87" s="11"/>
      <c r="E87" s="11"/>
      <c r="F87" s="11"/>
      <c r="G87" s="14"/>
    </row>
    <row r="88" spans="1:7">
      <c r="G88" s="15"/>
    </row>
    <row r="89" spans="1:7">
      <c r="G89" s="15"/>
    </row>
    <row r="90" spans="1:7">
      <c r="G90" s="15"/>
    </row>
    <row r="91" spans="1:7">
      <c r="G91" s="15"/>
    </row>
    <row r="92" spans="1:7">
      <c r="G92" s="15"/>
    </row>
    <row r="93" spans="1:7">
      <c r="G93" s="15"/>
    </row>
    <row r="94" spans="1:7">
      <c r="G94" s="15"/>
    </row>
    <row r="95" spans="1:7">
      <c r="G95" s="15"/>
    </row>
    <row r="96" spans="1:7">
      <c r="G96" s="15"/>
    </row>
    <row r="97" spans="7:7">
      <c r="G97" s="15"/>
    </row>
    <row r="98" spans="7:7">
      <c r="G98" s="15"/>
    </row>
    <row r="99" spans="7:7">
      <c r="G99" s="15"/>
    </row>
    <row r="100" spans="7:7">
      <c r="G100" s="15"/>
    </row>
    <row r="101" spans="7:7">
      <c r="G101" s="15"/>
    </row>
    <row r="102" spans="7:7">
      <c r="G102" s="15"/>
    </row>
    <row r="103" spans="7:7">
      <c r="G103" s="15"/>
    </row>
    <row r="104" spans="7:7">
      <c r="G104" s="15"/>
    </row>
    <row r="105" spans="7:7">
      <c r="G105" s="15"/>
    </row>
    <row r="106" spans="7:7">
      <c r="G106" s="15"/>
    </row>
    <row r="107" spans="7:7">
      <c r="G107" s="15"/>
    </row>
    <row r="108" spans="7:7">
      <c r="G108" s="15"/>
    </row>
    <row r="109" spans="7:7">
      <c r="G109" s="15"/>
    </row>
    <row r="110" spans="7:7">
      <c r="G110" s="15"/>
    </row>
    <row r="111" spans="7:7">
      <c r="G111" s="15"/>
    </row>
    <row r="112" spans="7:7">
      <c r="G112" s="15"/>
    </row>
    <row r="113" spans="7:7">
      <c r="G113" s="15"/>
    </row>
    <row r="114" spans="7:7">
      <c r="G114" s="15"/>
    </row>
    <row r="115" spans="7:7">
      <c r="G115" s="15"/>
    </row>
    <row r="116" spans="7:7">
      <c r="G116" s="15"/>
    </row>
    <row r="117" spans="7:7">
      <c r="G117" s="15"/>
    </row>
    <row r="118" spans="7:7">
      <c r="G118" s="15"/>
    </row>
    <row r="119" spans="7:7">
      <c r="G119" s="15"/>
    </row>
    <row r="120" spans="7:7">
      <c r="G120" s="15"/>
    </row>
    <row r="121" spans="7:7">
      <c r="G121" s="15"/>
    </row>
    <row r="122" spans="7:7">
      <c r="G122" s="15"/>
    </row>
    <row r="123" spans="7:7">
      <c r="G123" s="15"/>
    </row>
    <row r="124" spans="7:7">
      <c r="G124" s="15"/>
    </row>
    <row r="125" spans="7:7">
      <c r="G125" s="15"/>
    </row>
    <row r="126" spans="7:7">
      <c r="G126" s="15"/>
    </row>
    <row r="127" spans="7:7">
      <c r="G127" s="15"/>
    </row>
    <row r="128" spans="7:7">
      <c r="G128" s="15"/>
    </row>
    <row r="129" spans="7:7">
      <c r="G129" s="15"/>
    </row>
    <row r="130" spans="7:7">
      <c r="G130" s="15"/>
    </row>
    <row r="131" spans="7:7">
      <c r="G131" s="15"/>
    </row>
    <row r="132" spans="7:7">
      <c r="G132" s="15"/>
    </row>
    <row r="133" spans="7:7">
      <c r="G133" s="15"/>
    </row>
    <row r="134" spans="7:7">
      <c r="G134" s="15"/>
    </row>
    <row r="135" spans="7:7">
      <c r="G135" s="15"/>
    </row>
    <row r="136" spans="7:7">
      <c r="G136" s="15"/>
    </row>
    <row r="137" spans="7:7">
      <c r="G137" s="15"/>
    </row>
    <row r="138" spans="7:7">
      <c r="G138" s="15"/>
    </row>
    <row r="139" spans="7:7">
      <c r="G139" s="15"/>
    </row>
    <row r="140" spans="7:7">
      <c r="G140" s="15"/>
    </row>
    <row r="141" spans="7:7">
      <c r="G141" s="15"/>
    </row>
    <row r="142" spans="7:7">
      <c r="G142" s="15"/>
    </row>
    <row r="143" spans="7:7">
      <c r="G143" s="15"/>
    </row>
    <row r="144" spans="7:7">
      <c r="G144" s="15"/>
    </row>
    <row r="145" spans="7:7">
      <c r="G145" s="15"/>
    </row>
    <row r="146" spans="7:7">
      <c r="G146" s="15"/>
    </row>
    <row r="147" spans="7:7">
      <c r="G147" s="15"/>
    </row>
    <row r="148" spans="7:7">
      <c r="G148" s="15"/>
    </row>
    <row r="149" spans="7:7">
      <c r="G149" s="15"/>
    </row>
    <row r="150" spans="7:7">
      <c r="G150" s="15"/>
    </row>
    <row r="151" spans="7:7">
      <c r="G151" s="15"/>
    </row>
    <row r="152" spans="7:7">
      <c r="G152" s="15"/>
    </row>
    <row r="153" spans="7:7">
      <c r="G153" s="15"/>
    </row>
    <row r="154" spans="7:7">
      <c r="G154" s="15"/>
    </row>
    <row r="155" spans="7:7">
      <c r="G155" s="15"/>
    </row>
    <row r="156" spans="7:7">
      <c r="G156" s="15"/>
    </row>
    <row r="157" spans="7:7">
      <c r="G157" s="15"/>
    </row>
    <row r="158" spans="7:7">
      <c r="G158" s="15"/>
    </row>
    <row r="159" spans="7:7">
      <c r="G159" s="15"/>
    </row>
    <row r="160" spans="7:7">
      <c r="G160" s="15"/>
    </row>
    <row r="161" spans="7:7">
      <c r="G161" s="15"/>
    </row>
    <row r="162" spans="7:7">
      <c r="G162" s="15"/>
    </row>
    <row r="163" spans="7:7">
      <c r="G163" s="15"/>
    </row>
    <row r="164" spans="7:7">
      <c r="G164" s="15"/>
    </row>
    <row r="165" spans="7:7">
      <c r="G165" s="15"/>
    </row>
    <row r="166" spans="7:7">
      <c r="G166" s="15"/>
    </row>
    <row r="167" spans="7:7">
      <c r="G167" s="15"/>
    </row>
    <row r="168" spans="7:7">
      <c r="G168" s="15"/>
    </row>
    <row r="169" spans="7:7">
      <c r="G169" s="15"/>
    </row>
    <row r="170" spans="7:7">
      <c r="G170" s="15"/>
    </row>
    <row r="171" spans="7:7">
      <c r="G171" s="15"/>
    </row>
    <row r="172" spans="7:7">
      <c r="G172" s="15"/>
    </row>
    <row r="173" spans="7:7">
      <c r="G173" s="15"/>
    </row>
    <row r="174" spans="7:7">
      <c r="G174" s="15"/>
    </row>
    <row r="175" spans="7:7">
      <c r="G175" s="15"/>
    </row>
    <row r="176" spans="7:7">
      <c r="G176" s="15"/>
    </row>
    <row r="177" spans="7:7">
      <c r="G177" s="15"/>
    </row>
    <row r="178" spans="7:7">
      <c r="G178" s="15"/>
    </row>
    <row r="179" spans="7:7">
      <c r="G179" s="15"/>
    </row>
    <row r="180" spans="7:7">
      <c r="G180" s="15"/>
    </row>
    <row r="181" spans="7:7">
      <c r="G181" s="15"/>
    </row>
    <row r="182" spans="7:7">
      <c r="G182" s="15"/>
    </row>
    <row r="183" spans="7:7">
      <c r="G183" s="15"/>
    </row>
    <row r="184" spans="7:7">
      <c r="G184" s="15"/>
    </row>
    <row r="185" spans="7:7">
      <c r="G185" s="15"/>
    </row>
    <row r="186" spans="7:7">
      <c r="G186" s="15"/>
    </row>
    <row r="187" spans="7:7">
      <c r="G187" s="15"/>
    </row>
    <row r="188" spans="7:7">
      <c r="G188" s="15"/>
    </row>
    <row r="189" spans="7:7">
      <c r="G189" s="15"/>
    </row>
    <row r="190" spans="7:7">
      <c r="G190" s="15"/>
    </row>
    <row r="191" spans="7:7">
      <c r="G191" s="15"/>
    </row>
    <row r="192" spans="7:7">
      <c r="G192" s="15"/>
    </row>
    <row r="193" spans="7:7">
      <c r="G193" s="15"/>
    </row>
    <row r="194" spans="7:7">
      <c r="G194" s="15"/>
    </row>
    <row r="195" spans="7:7">
      <c r="G195" s="15"/>
    </row>
    <row r="196" spans="7:7">
      <c r="G196" s="15"/>
    </row>
    <row r="197" spans="7:7">
      <c r="G197" s="15"/>
    </row>
    <row r="198" spans="7:7">
      <c r="G198" s="15"/>
    </row>
    <row r="199" spans="7:7">
      <c r="G199" s="15"/>
    </row>
    <row r="200" spans="7:7">
      <c r="G200" s="15"/>
    </row>
    <row r="201" spans="7:7">
      <c r="G201" s="15"/>
    </row>
    <row r="202" spans="7:7">
      <c r="G202" s="15"/>
    </row>
    <row r="203" spans="7:7">
      <c r="G203" s="15"/>
    </row>
    <row r="204" spans="7:7">
      <c r="G204" s="15"/>
    </row>
    <row r="205" spans="7:7">
      <c r="G205" s="15"/>
    </row>
    <row r="206" spans="7:7">
      <c r="G206" s="15"/>
    </row>
    <row r="207" spans="7:7">
      <c r="G207" s="15"/>
    </row>
    <row r="208" spans="7:7">
      <c r="G208" s="15"/>
    </row>
    <row r="209" spans="7:7">
      <c r="G209" s="15"/>
    </row>
    <row r="210" spans="7:7">
      <c r="G210" s="15"/>
    </row>
    <row r="211" spans="7:7">
      <c r="G211" s="15"/>
    </row>
    <row r="212" spans="7:7">
      <c r="G212" s="15"/>
    </row>
    <row r="213" spans="7:7">
      <c r="G213" s="15"/>
    </row>
    <row r="214" spans="7:7">
      <c r="G214" s="15"/>
    </row>
    <row r="215" spans="7:7">
      <c r="G215" s="15"/>
    </row>
    <row r="216" spans="7:7">
      <c r="G216" s="15"/>
    </row>
    <row r="217" spans="7:7">
      <c r="G217" s="15"/>
    </row>
    <row r="218" spans="7:7">
      <c r="G218" s="15"/>
    </row>
    <row r="219" spans="7:7">
      <c r="G219" s="15"/>
    </row>
    <row r="220" spans="7:7">
      <c r="G220" s="15"/>
    </row>
    <row r="221" spans="7:7">
      <c r="G221" s="15"/>
    </row>
    <row r="222" spans="7:7">
      <c r="G222" s="15"/>
    </row>
    <row r="223" spans="7:7">
      <c r="G223" s="15"/>
    </row>
    <row r="224" spans="7:7">
      <c r="G224" s="15"/>
    </row>
    <row r="225" spans="7:7">
      <c r="G225" s="15"/>
    </row>
    <row r="226" spans="7:7">
      <c r="G226" s="15"/>
    </row>
    <row r="227" spans="7:7">
      <c r="G227" s="15"/>
    </row>
    <row r="228" spans="7:7">
      <c r="G228" s="15"/>
    </row>
    <row r="229" spans="7:7">
      <c r="G229" s="15"/>
    </row>
    <row r="230" spans="7:7">
      <c r="G230" s="15"/>
    </row>
    <row r="231" spans="7:7">
      <c r="G231" s="15"/>
    </row>
    <row r="232" spans="7:7">
      <c r="G232" s="15"/>
    </row>
    <row r="233" spans="7:7">
      <c r="G233" s="15"/>
    </row>
    <row r="234" spans="7:7">
      <c r="G234" s="15"/>
    </row>
    <row r="235" spans="7:7">
      <c r="G235" s="15"/>
    </row>
    <row r="236" spans="7:7">
      <c r="G236" s="15"/>
    </row>
    <row r="237" spans="7:7">
      <c r="G237" s="15"/>
    </row>
    <row r="238" spans="7:7">
      <c r="G238" s="15"/>
    </row>
    <row r="239" spans="7:7">
      <c r="G239" s="15"/>
    </row>
    <row r="240" spans="7:7">
      <c r="G240" s="15"/>
    </row>
    <row r="241" spans="7:7">
      <c r="G241" s="15"/>
    </row>
    <row r="242" spans="7:7">
      <c r="G242" s="15"/>
    </row>
    <row r="243" spans="7:7">
      <c r="G243" s="15"/>
    </row>
    <row r="244" spans="7:7">
      <c r="G244" s="15"/>
    </row>
    <row r="245" spans="7:7">
      <c r="G245" s="15"/>
    </row>
    <row r="246" spans="7:7">
      <c r="G246" s="15"/>
    </row>
    <row r="247" spans="7:7">
      <c r="G247" s="15"/>
    </row>
    <row r="248" spans="7:7">
      <c r="G248" s="15"/>
    </row>
    <row r="249" spans="7:7">
      <c r="G249" s="15"/>
    </row>
    <row r="250" spans="7:7">
      <c r="G250" s="15"/>
    </row>
    <row r="251" spans="7:7">
      <c r="G251" s="15"/>
    </row>
    <row r="252" spans="7:7">
      <c r="G252" s="15"/>
    </row>
    <row r="253" spans="7:7">
      <c r="G253" s="15"/>
    </row>
    <row r="254" spans="7:7">
      <c r="G254" s="15"/>
    </row>
    <row r="255" spans="7:7">
      <c r="G255" s="15"/>
    </row>
    <row r="256" spans="7:7">
      <c r="G256" s="15"/>
    </row>
    <row r="257" spans="7:7">
      <c r="G257" s="15"/>
    </row>
    <row r="258" spans="7:7">
      <c r="G258" s="15"/>
    </row>
    <row r="259" spans="7:7">
      <c r="G259" s="15"/>
    </row>
    <row r="260" spans="7:7">
      <c r="G260" s="15"/>
    </row>
    <row r="261" spans="7:7">
      <c r="G261" s="15"/>
    </row>
    <row r="262" spans="7:7">
      <c r="G262" s="15"/>
    </row>
    <row r="263" spans="7:7">
      <c r="G263" s="15"/>
    </row>
    <row r="264" spans="7:7">
      <c r="G264" s="15"/>
    </row>
    <row r="265" spans="7:7">
      <c r="G265" s="15"/>
    </row>
    <row r="266" spans="7:7">
      <c r="G266" s="15"/>
    </row>
    <row r="267" spans="7:7">
      <c r="G267" s="15"/>
    </row>
    <row r="268" spans="7:7">
      <c r="G268" s="15"/>
    </row>
    <row r="269" spans="7:7">
      <c r="G269" s="15"/>
    </row>
    <row r="270" spans="7:7">
      <c r="G270" s="15"/>
    </row>
    <row r="271" spans="7:7">
      <c r="G271" s="15"/>
    </row>
    <row r="272" spans="7:7">
      <c r="G272" s="15"/>
    </row>
    <row r="273" spans="7:7">
      <c r="G273" s="15"/>
    </row>
    <row r="274" spans="7:7">
      <c r="G274" s="15"/>
    </row>
    <row r="275" spans="7:7">
      <c r="G275" s="15"/>
    </row>
    <row r="276" spans="7:7">
      <c r="G276" s="15"/>
    </row>
    <row r="277" spans="7:7">
      <c r="G277" s="15"/>
    </row>
    <row r="278" spans="7:7">
      <c r="G278" s="15"/>
    </row>
    <row r="279" spans="7:7">
      <c r="G279" s="15"/>
    </row>
    <row r="280" spans="7:7">
      <c r="G280" s="15"/>
    </row>
    <row r="281" spans="7:7">
      <c r="G281" s="15"/>
    </row>
    <row r="282" spans="7:7">
      <c r="G282" s="15"/>
    </row>
    <row r="283" spans="7:7">
      <c r="G283" s="15"/>
    </row>
    <row r="284" spans="7:7">
      <c r="G284" s="15"/>
    </row>
    <row r="285" spans="7:7">
      <c r="G285" s="15"/>
    </row>
    <row r="286" spans="7:7">
      <c r="G286" s="15"/>
    </row>
    <row r="287" spans="7:7">
      <c r="G287" s="15"/>
    </row>
    <row r="288" spans="7:7">
      <c r="G288" s="15"/>
    </row>
    <row r="289" spans="7:7">
      <c r="G289" s="15"/>
    </row>
    <row r="290" spans="7:7">
      <c r="G290" s="15"/>
    </row>
    <row r="291" spans="7:7">
      <c r="G291" s="15"/>
    </row>
    <row r="292" spans="7:7">
      <c r="G292" s="15"/>
    </row>
    <row r="293" spans="7:7">
      <c r="G293" s="15"/>
    </row>
    <row r="294" spans="7:7">
      <c r="G294" s="15"/>
    </row>
    <row r="295" spans="7:7">
      <c r="G295" s="15"/>
    </row>
    <row r="296" spans="7:7">
      <c r="G296" s="15"/>
    </row>
    <row r="297" spans="7:7">
      <c r="G297" s="15"/>
    </row>
    <row r="298" spans="7:7">
      <c r="G298" s="15"/>
    </row>
    <row r="299" spans="7:7">
      <c r="G299" s="15"/>
    </row>
    <row r="300" spans="7:7">
      <c r="G300" s="15"/>
    </row>
    <row r="301" spans="7:7">
      <c r="G301" s="15"/>
    </row>
    <row r="302" spans="7:7">
      <c r="G302" s="15"/>
    </row>
    <row r="303" spans="7:7">
      <c r="G303" s="15"/>
    </row>
    <row r="304" spans="7:7">
      <c r="G304" s="15"/>
    </row>
    <row r="305" spans="7:7">
      <c r="G305" s="15"/>
    </row>
    <row r="306" spans="7:7">
      <c r="G306" s="15"/>
    </row>
    <row r="307" spans="7:7">
      <c r="G307" s="15"/>
    </row>
    <row r="308" spans="7:7">
      <c r="G308" s="15"/>
    </row>
    <row r="309" spans="7:7">
      <c r="G309" s="15"/>
    </row>
    <row r="310" spans="7:7">
      <c r="G310" s="15"/>
    </row>
    <row r="311" spans="7:7">
      <c r="G311" s="15"/>
    </row>
    <row r="312" spans="7:7">
      <c r="G312" s="15"/>
    </row>
    <row r="313" spans="7:7">
      <c r="G313" s="15"/>
    </row>
    <row r="314" spans="7:7">
      <c r="G314" s="15"/>
    </row>
    <row r="315" spans="7:7">
      <c r="G315" s="15"/>
    </row>
    <row r="316" spans="7:7">
      <c r="G316" s="15"/>
    </row>
    <row r="317" spans="7:7">
      <c r="G317" s="15"/>
    </row>
    <row r="318" spans="7:7">
      <c r="G318" s="15"/>
    </row>
    <row r="319" spans="7:7">
      <c r="G319" s="15"/>
    </row>
    <row r="320" spans="7:7">
      <c r="G320" s="15"/>
    </row>
    <row r="321" spans="7:7">
      <c r="G321" s="15"/>
    </row>
    <row r="322" spans="7:7">
      <c r="G322" s="15"/>
    </row>
    <row r="323" spans="7:7">
      <c r="G323" s="15"/>
    </row>
    <row r="324" spans="7:7">
      <c r="G324" s="15"/>
    </row>
    <row r="325" spans="7:7">
      <c r="G325" s="15"/>
    </row>
    <row r="326" spans="7:7">
      <c r="G326" s="15"/>
    </row>
    <row r="327" spans="7:7">
      <c r="G327" s="15"/>
    </row>
    <row r="328" spans="7:7">
      <c r="G328" s="15"/>
    </row>
    <row r="329" spans="7:7">
      <c r="G329" s="15"/>
    </row>
    <row r="330" spans="7:7">
      <c r="G330" s="15"/>
    </row>
    <row r="331" spans="7:7">
      <c r="G331" s="15"/>
    </row>
    <row r="332" spans="7:7">
      <c r="G332" s="15"/>
    </row>
    <row r="333" spans="7:7">
      <c r="G333" s="15"/>
    </row>
    <row r="334" spans="7:7">
      <c r="G334" s="15"/>
    </row>
    <row r="335" spans="7:7">
      <c r="G335" s="15"/>
    </row>
    <row r="336" spans="7:7">
      <c r="G336" s="15"/>
    </row>
    <row r="337" spans="7:7">
      <c r="G337" s="15"/>
    </row>
    <row r="338" spans="7:7">
      <c r="G338" s="15"/>
    </row>
    <row r="339" spans="7:7">
      <c r="G339" s="15"/>
    </row>
    <row r="340" spans="7:7">
      <c r="G340" s="15"/>
    </row>
    <row r="341" spans="7:7">
      <c r="G341" s="15"/>
    </row>
    <row r="342" spans="7:7">
      <c r="G342" s="15"/>
    </row>
    <row r="343" spans="7:7">
      <c r="G343" s="15"/>
    </row>
    <row r="344" spans="7:7">
      <c r="G344" s="15"/>
    </row>
    <row r="345" spans="7:7">
      <c r="G345" s="15"/>
    </row>
    <row r="346" spans="7:7">
      <c r="G346" s="15"/>
    </row>
    <row r="347" spans="7:7">
      <c r="G347" s="15"/>
    </row>
    <row r="348" spans="7:7">
      <c r="G348" s="15"/>
    </row>
    <row r="349" spans="7:7">
      <c r="G349" s="15"/>
    </row>
    <row r="350" spans="7:7">
      <c r="G350" s="15"/>
    </row>
    <row r="351" spans="7:7">
      <c r="G351" s="15"/>
    </row>
    <row r="352" spans="7:7">
      <c r="G352" s="15"/>
    </row>
    <row r="353" spans="7:7">
      <c r="G353" s="15"/>
    </row>
    <row r="354" spans="7:7">
      <c r="G354" s="15"/>
    </row>
    <row r="355" spans="7:7">
      <c r="G355" s="15"/>
    </row>
    <row r="356" spans="7:7">
      <c r="G356" s="15"/>
    </row>
    <row r="357" spans="7:7">
      <c r="G357" s="15"/>
    </row>
    <row r="358" spans="7:7">
      <c r="G358" s="15"/>
    </row>
    <row r="359" spans="7:7">
      <c r="G359" s="15"/>
    </row>
    <row r="360" spans="7:7">
      <c r="G360" s="15"/>
    </row>
    <row r="361" spans="7:7">
      <c r="G361" s="15"/>
    </row>
    <row r="362" spans="7:7">
      <c r="G362" s="15"/>
    </row>
    <row r="363" spans="7:7">
      <c r="G363" s="15"/>
    </row>
    <row r="364" spans="7:7">
      <c r="G364" s="15"/>
    </row>
    <row r="365" spans="7:7">
      <c r="G365" s="15"/>
    </row>
    <row r="366" spans="7:7">
      <c r="G366" s="15"/>
    </row>
    <row r="367" spans="7:7">
      <c r="G367" s="15"/>
    </row>
    <row r="368" spans="7:7">
      <c r="G368" s="15"/>
    </row>
    <row r="369" spans="7:7">
      <c r="G369" s="15"/>
    </row>
    <row r="370" spans="7:7">
      <c r="G370" s="15"/>
    </row>
    <row r="371" spans="7:7">
      <c r="G371" s="15"/>
    </row>
    <row r="372" spans="7:7">
      <c r="G372" s="15"/>
    </row>
    <row r="373" spans="7:7">
      <c r="G373" s="15"/>
    </row>
    <row r="374" spans="7:7">
      <c r="G374" s="15"/>
    </row>
    <row r="375" spans="7:7">
      <c r="G375" s="15"/>
    </row>
    <row r="376" spans="7:7">
      <c r="G376" s="15"/>
    </row>
    <row r="377" spans="7:7">
      <c r="G377" s="15"/>
    </row>
    <row r="378" spans="7:7">
      <c r="G378" s="15"/>
    </row>
    <row r="379" spans="7:7">
      <c r="G379" s="15"/>
    </row>
    <row r="380" spans="7:7">
      <c r="G380" s="15"/>
    </row>
    <row r="381" spans="7:7">
      <c r="G381" s="15"/>
    </row>
    <row r="382" spans="7:7">
      <c r="G382" s="15"/>
    </row>
    <row r="383" spans="7:7">
      <c r="G383" s="15"/>
    </row>
    <row r="384" spans="7:7">
      <c r="G384" s="15"/>
    </row>
    <row r="385" spans="7:7">
      <c r="G385" s="15"/>
    </row>
    <row r="386" spans="7:7">
      <c r="G386" s="15"/>
    </row>
    <row r="387" spans="7:7">
      <c r="G387" s="15"/>
    </row>
    <row r="388" spans="7:7">
      <c r="G388" s="15"/>
    </row>
    <row r="389" spans="7:7">
      <c r="G389" s="15"/>
    </row>
    <row r="390" spans="7:7">
      <c r="G390" s="15"/>
    </row>
    <row r="391" spans="7:7">
      <c r="G391" s="15"/>
    </row>
    <row r="392" spans="7:7">
      <c r="G392" s="15"/>
    </row>
    <row r="393" spans="7:7">
      <c r="G393" s="15"/>
    </row>
    <row r="394" spans="7:7">
      <c r="G394" s="15"/>
    </row>
    <row r="395" spans="7:7">
      <c r="G395" s="15"/>
    </row>
    <row r="396" spans="7:7">
      <c r="G396" s="15"/>
    </row>
    <row r="397" spans="7:7">
      <c r="G397" s="15"/>
    </row>
    <row r="398" spans="7:7">
      <c r="G398" s="15"/>
    </row>
    <row r="399" spans="7:7">
      <c r="G399" s="15"/>
    </row>
    <row r="400" spans="7:7">
      <c r="G400" s="15"/>
    </row>
    <row r="401" spans="7:7">
      <c r="G401" s="15"/>
    </row>
    <row r="402" spans="7:7">
      <c r="G402" s="15"/>
    </row>
    <row r="403" spans="7:7">
      <c r="G403" s="15"/>
    </row>
    <row r="404" spans="7:7">
      <c r="G404" s="15"/>
    </row>
    <row r="405" spans="7:7">
      <c r="G405" s="15"/>
    </row>
    <row r="406" spans="7:7">
      <c r="G406" s="15"/>
    </row>
    <row r="407" spans="7:7">
      <c r="G407" s="15"/>
    </row>
    <row r="408" spans="7:7">
      <c r="G408" s="15"/>
    </row>
    <row r="409" spans="7:7">
      <c r="G409" s="15"/>
    </row>
    <row r="410" spans="7:7">
      <c r="G410" s="15"/>
    </row>
    <row r="411" spans="7:7">
      <c r="G411" s="15"/>
    </row>
    <row r="412" spans="7:7">
      <c r="G412" s="15"/>
    </row>
    <row r="413" spans="7:7">
      <c r="G413" s="15"/>
    </row>
    <row r="414" spans="7:7">
      <c r="G414" s="15"/>
    </row>
    <row r="415" spans="7:7">
      <c r="G415" s="15"/>
    </row>
    <row r="416" spans="7:7">
      <c r="G416" s="15"/>
    </row>
    <row r="417" spans="7:7">
      <c r="G417" s="15"/>
    </row>
    <row r="418" spans="7:7">
      <c r="G418" s="15"/>
    </row>
    <row r="419" spans="7:7">
      <c r="G419" s="15"/>
    </row>
    <row r="420" spans="7:7">
      <c r="G420" s="15"/>
    </row>
    <row r="421" spans="7:7">
      <c r="G421" s="15"/>
    </row>
    <row r="422" spans="7:7">
      <c r="G422" s="15"/>
    </row>
    <row r="423" spans="7:7">
      <c r="G423" s="15"/>
    </row>
    <row r="424" spans="7:7">
      <c r="G424" s="15"/>
    </row>
    <row r="425" spans="7:7">
      <c r="G425" s="15"/>
    </row>
    <row r="426" spans="7:7">
      <c r="G426" s="15"/>
    </row>
    <row r="427" spans="7:7">
      <c r="G427" s="15"/>
    </row>
    <row r="428" spans="7:7">
      <c r="G428" s="15"/>
    </row>
    <row r="429" spans="7:7">
      <c r="G429" s="15"/>
    </row>
    <row r="430" spans="7:7">
      <c r="G430" s="15"/>
    </row>
    <row r="431" spans="7:7">
      <c r="G431" s="15"/>
    </row>
    <row r="432" spans="7:7">
      <c r="G432" s="15"/>
    </row>
    <row r="433" spans="7:7">
      <c r="G433" s="15"/>
    </row>
    <row r="434" spans="7:7">
      <c r="G434" s="15"/>
    </row>
    <row r="435" spans="7:7">
      <c r="G435" s="15"/>
    </row>
    <row r="436" spans="7:7">
      <c r="G436" s="15"/>
    </row>
    <row r="437" spans="7:7">
      <c r="G437" s="15"/>
    </row>
    <row r="438" spans="7:7">
      <c r="G438" s="15"/>
    </row>
    <row r="439" spans="7:7">
      <c r="G439" s="15"/>
    </row>
    <row r="440" spans="7:7">
      <c r="G440" s="15"/>
    </row>
    <row r="441" spans="7:7">
      <c r="G441" s="15"/>
    </row>
    <row r="442" spans="7:7">
      <c r="G442" s="15"/>
    </row>
    <row r="443" spans="7:7">
      <c r="G443" s="15"/>
    </row>
    <row r="444" spans="7:7">
      <c r="G444" s="15"/>
    </row>
    <row r="445" spans="7:7">
      <c r="G445" s="15"/>
    </row>
    <row r="446" spans="7:7">
      <c r="G446" s="15"/>
    </row>
    <row r="447" spans="7:7">
      <c r="G447" s="15"/>
    </row>
    <row r="448" spans="7:7">
      <c r="G448" s="15"/>
    </row>
    <row r="449" spans="7:7">
      <c r="G449" s="15"/>
    </row>
    <row r="450" spans="7:7">
      <c r="G450" s="15"/>
    </row>
    <row r="451" spans="7:7">
      <c r="G451" s="15"/>
    </row>
    <row r="452" spans="7:7">
      <c r="G452" s="15"/>
    </row>
    <row r="453" spans="7:7">
      <c r="G453" s="15"/>
    </row>
    <row r="454" spans="7:7">
      <c r="G454" s="15"/>
    </row>
    <row r="455" spans="7:7">
      <c r="G455" s="15"/>
    </row>
    <row r="456" spans="7:7">
      <c r="G456" s="15"/>
    </row>
    <row r="457" spans="7:7">
      <c r="G457" s="15"/>
    </row>
    <row r="458" spans="7:7">
      <c r="G458" s="15"/>
    </row>
    <row r="459" spans="7:7">
      <c r="G459" s="15"/>
    </row>
    <row r="460" spans="7:7">
      <c r="G460" s="15"/>
    </row>
    <row r="461" spans="7:7">
      <c r="G461" s="15"/>
    </row>
    <row r="462" spans="7:7">
      <c r="G462" s="15"/>
    </row>
    <row r="463" spans="7:7">
      <c r="G463" s="15"/>
    </row>
    <row r="464" spans="7:7">
      <c r="G464" s="15"/>
    </row>
    <row r="465" spans="7:7">
      <c r="G465" s="15"/>
    </row>
    <row r="466" spans="7:7">
      <c r="G466" s="15"/>
    </row>
    <row r="467" spans="7:7">
      <c r="G467" s="15"/>
    </row>
    <row r="468" spans="7:7">
      <c r="G468" s="15"/>
    </row>
    <row r="469" spans="7:7">
      <c r="G469" s="15"/>
    </row>
    <row r="470" spans="7:7">
      <c r="G470" s="15"/>
    </row>
    <row r="471" spans="7:7">
      <c r="G471" s="15"/>
    </row>
    <row r="472" spans="7:7">
      <c r="G472" s="15"/>
    </row>
    <row r="473" spans="7:7">
      <c r="G473" s="15"/>
    </row>
    <row r="474" spans="7:7">
      <c r="G474" s="15"/>
    </row>
    <row r="475" spans="7:7">
      <c r="G475" s="15"/>
    </row>
    <row r="476" spans="7:7">
      <c r="G476" s="15"/>
    </row>
    <row r="477" spans="7:7">
      <c r="G477" s="15"/>
    </row>
    <row r="478" spans="7:7">
      <c r="G478" s="15"/>
    </row>
    <row r="479" spans="7:7">
      <c r="G479" s="15"/>
    </row>
    <row r="480" spans="7:7">
      <c r="G480" s="15"/>
    </row>
    <row r="481" spans="7:7">
      <c r="G481" s="15"/>
    </row>
    <row r="482" spans="7:7">
      <c r="G482" s="15"/>
    </row>
    <row r="483" spans="7:7">
      <c r="G483" s="15"/>
    </row>
    <row r="484" spans="7:7">
      <c r="G484" s="15"/>
    </row>
    <row r="485" spans="7:7">
      <c r="G485" s="15"/>
    </row>
    <row r="486" spans="7:7">
      <c r="G486" s="15"/>
    </row>
    <row r="487" spans="7:7">
      <c r="G487" s="15"/>
    </row>
    <row r="488" spans="7:7">
      <c r="G488" s="15"/>
    </row>
    <row r="489" spans="7:7">
      <c r="G489" s="15"/>
    </row>
    <row r="490" spans="7:7">
      <c r="G490" s="15"/>
    </row>
    <row r="491" spans="7:7">
      <c r="G491" s="15"/>
    </row>
    <row r="492" spans="7:7">
      <c r="G492" s="15"/>
    </row>
    <row r="493" spans="7:7">
      <c r="G493" s="15"/>
    </row>
    <row r="494" spans="7:7">
      <c r="G494" s="15"/>
    </row>
    <row r="495" spans="7:7">
      <c r="G495" s="15"/>
    </row>
    <row r="496" spans="7:7">
      <c r="G496" s="15"/>
    </row>
    <row r="497" spans="7:7">
      <c r="G497" s="15"/>
    </row>
    <row r="498" spans="7:7">
      <c r="G498" s="15"/>
    </row>
    <row r="499" spans="7:7">
      <c r="G499" s="15"/>
    </row>
    <row r="500" spans="7:7">
      <c r="G500" s="15"/>
    </row>
    <row r="501" spans="7:7">
      <c r="G501" s="15"/>
    </row>
    <row r="502" spans="7:7">
      <c r="G502" s="15"/>
    </row>
    <row r="503" spans="7:7">
      <c r="G503" s="15"/>
    </row>
    <row r="504" spans="7:7">
      <c r="G504" s="15"/>
    </row>
    <row r="505" spans="7:7">
      <c r="G505" s="15"/>
    </row>
    <row r="506" spans="7:7">
      <c r="G506" s="15"/>
    </row>
    <row r="507" spans="7:7">
      <c r="G507" s="15"/>
    </row>
    <row r="508" spans="7:7">
      <c r="G508" s="15"/>
    </row>
    <row r="509" spans="7:7">
      <c r="G509" s="15"/>
    </row>
    <row r="510" spans="7:7">
      <c r="G510" s="15"/>
    </row>
    <row r="511" spans="7:7">
      <c r="G511" s="15"/>
    </row>
    <row r="512" spans="7:7">
      <c r="G512" s="15"/>
    </row>
    <row r="513" spans="7:7">
      <c r="G513" s="15"/>
    </row>
    <row r="514" spans="7:7">
      <c r="G514" s="15"/>
    </row>
    <row r="515" spans="7:7">
      <c r="G515" s="15"/>
    </row>
    <row r="516" spans="7:7">
      <c r="G516" s="15"/>
    </row>
    <row r="517" spans="7:7">
      <c r="G517" s="15"/>
    </row>
    <row r="518" spans="7:7">
      <c r="G518" s="15"/>
    </row>
    <row r="519" spans="7:7">
      <c r="G519" s="15"/>
    </row>
    <row r="520" spans="7:7">
      <c r="G520" s="15"/>
    </row>
    <row r="521" spans="7:7">
      <c r="G521" s="15"/>
    </row>
    <row r="522" spans="7:7">
      <c r="G522" s="15"/>
    </row>
    <row r="523" spans="7:7">
      <c r="G523" s="15"/>
    </row>
    <row r="524" spans="7:7">
      <c r="G524" s="15"/>
    </row>
    <row r="525" spans="7:7">
      <c r="G525" s="15"/>
    </row>
    <row r="526" spans="7:7">
      <c r="G526" s="15"/>
    </row>
    <row r="527" spans="7:7">
      <c r="G527" s="15"/>
    </row>
    <row r="528" spans="7:7">
      <c r="G528" s="15"/>
    </row>
    <row r="529" spans="7:7">
      <c r="G529" s="15"/>
    </row>
    <row r="530" spans="7:7">
      <c r="G530" s="15"/>
    </row>
    <row r="531" spans="7:7">
      <c r="G531" s="15"/>
    </row>
    <row r="532" spans="7:7">
      <c r="G532" s="15"/>
    </row>
    <row r="533" spans="7:7">
      <c r="G533" s="15"/>
    </row>
    <row r="534" spans="7:7">
      <c r="G534" s="15"/>
    </row>
    <row r="535" spans="7:7">
      <c r="G535" s="15"/>
    </row>
    <row r="536" spans="7:7">
      <c r="G536" s="15"/>
    </row>
    <row r="537" spans="7:7">
      <c r="G537" s="15"/>
    </row>
    <row r="538" spans="7:7">
      <c r="G538" s="15"/>
    </row>
    <row r="539" spans="7:7">
      <c r="G539" s="15"/>
    </row>
    <row r="540" spans="7:7">
      <c r="G540" s="15"/>
    </row>
    <row r="541" spans="7:7">
      <c r="G541" s="15"/>
    </row>
    <row r="542" spans="7:7">
      <c r="G542" s="15"/>
    </row>
    <row r="543" spans="7:7">
      <c r="G543" s="15"/>
    </row>
    <row r="544" spans="7:7">
      <c r="G544" s="15"/>
    </row>
    <row r="545" spans="7:7">
      <c r="G545" s="15"/>
    </row>
    <row r="546" spans="7:7">
      <c r="G546" s="15"/>
    </row>
    <row r="547" spans="7:7">
      <c r="G547" s="15"/>
    </row>
    <row r="548" spans="7:7">
      <c r="G548" s="15"/>
    </row>
    <row r="549" spans="7:7">
      <c r="G549" s="15"/>
    </row>
    <row r="550" spans="7:7">
      <c r="G550" s="15"/>
    </row>
    <row r="551" spans="7:7">
      <c r="G551" s="15"/>
    </row>
    <row r="552" spans="7:7">
      <c r="G552" s="15"/>
    </row>
    <row r="553" spans="7:7">
      <c r="G553" s="15"/>
    </row>
    <row r="554" spans="7:7">
      <c r="G554" s="15"/>
    </row>
    <row r="555" spans="7:7">
      <c r="G555" s="15"/>
    </row>
    <row r="556" spans="7:7">
      <c r="G556" s="15"/>
    </row>
    <row r="557" spans="7:7">
      <c r="G557" s="15"/>
    </row>
    <row r="558" spans="7:7">
      <c r="G558" s="15"/>
    </row>
    <row r="559" spans="7:7">
      <c r="G559" s="15"/>
    </row>
    <row r="560" spans="7:7">
      <c r="G560" s="15"/>
    </row>
    <row r="561" spans="7:7">
      <c r="G561" s="15"/>
    </row>
    <row r="562" spans="7:7">
      <c r="G562" s="15"/>
    </row>
    <row r="563" spans="7:7">
      <c r="G563" s="15"/>
    </row>
    <row r="564" spans="7:7">
      <c r="G564" s="15"/>
    </row>
    <row r="565" spans="7:7">
      <c r="G565" s="15"/>
    </row>
    <row r="566" spans="7:7">
      <c r="G566" s="15"/>
    </row>
    <row r="567" spans="7:7">
      <c r="G567" s="15"/>
    </row>
    <row r="568" spans="7:7">
      <c r="G568" s="15"/>
    </row>
    <row r="569" spans="7:7">
      <c r="G569" s="15"/>
    </row>
    <row r="570" spans="7:7">
      <c r="G570" s="15"/>
    </row>
    <row r="571" spans="7:7">
      <c r="G571" s="15"/>
    </row>
    <row r="572" spans="7:7">
      <c r="G572" s="15"/>
    </row>
    <row r="573" spans="7:7">
      <c r="G573" s="15"/>
    </row>
    <row r="574" spans="7:7">
      <c r="G574" s="15"/>
    </row>
    <row r="575" spans="7:7">
      <c r="G575" s="15"/>
    </row>
    <row r="576" spans="7:7">
      <c r="G576" s="15"/>
    </row>
    <row r="577" spans="7:7">
      <c r="G577" s="15"/>
    </row>
    <row r="578" spans="7:7">
      <c r="G578" s="15"/>
    </row>
    <row r="579" spans="7:7">
      <c r="G579" s="15"/>
    </row>
    <row r="580" spans="7:7">
      <c r="G580" s="15"/>
    </row>
    <row r="581" spans="7:7">
      <c r="G581" s="15"/>
    </row>
    <row r="582" spans="7:7">
      <c r="G582" s="15"/>
    </row>
    <row r="583" spans="7:7">
      <c r="G583" s="15"/>
    </row>
    <row r="584" spans="7:7">
      <c r="G584" s="15"/>
    </row>
    <row r="585" spans="7:7">
      <c r="G585" s="15"/>
    </row>
    <row r="586" spans="7:7">
      <c r="G586" s="15"/>
    </row>
    <row r="587" spans="7:7">
      <c r="G587" s="15"/>
    </row>
    <row r="588" spans="7:7">
      <c r="G588" s="15"/>
    </row>
    <row r="589" spans="7:7">
      <c r="G589" s="15"/>
    </row>
    <row r="590" spans="7:7">
      <c r="G590" s="15"/>
    </row>
    <row r="591" spans="7:7">
      <c r="G591" s="15"/>
    </row>
    <row r="592" spans="7:7">
      <c r="G592" s="15"/>
    </row>
    <row r="593" spans="7:7">
      <c r="G593" s="15"/>
    </row>
    <row r="594" spans="7:7">
      <c r="G594" s="15"/>
    </row>
    <row r="595" spans="7:7">
      <c r="G595" s="15"/>
    </row>
    <row r="596" spans="7:7">
      <c r="G596" s="15"/>
    </row>
    <row r="597" spans="7:7">
      <c r="G597" s="15"/>
    </row>
    <row r="598" spans="7:7">
      <c r="G598" s="15"/>
    </row>
    <row r="599" spans="7:7">
      <c r="G599" s="15"/>
    </row>
    <row r="600" spans="7:7">
      <c r="G600" s="15"/>
    </row>
    <row r="601" spans="7:7">
      <c r="G601" s="15"/>
    </row>
    <row r="602" spans="7:7">
      <c r="G602" s="15"/>
    </row>
    <row r="603" spans="7:7">
      <c r="G603" s="15"/>
    </row>
    <row r="604" spans="7:7">
      <c r="G604" s="15"/>
    </row>
    <row r="605" spans="7:7">
      <c r="G605" s="15"/>
    </row>
    <row r="606" spans="7:7">
      <c r="G606" s="15"/>
    </row>
    <row r="607" spans="7:7">
      <c r="G607" s="15"/>
    </row>
    <row r="608" spans="7:7">
      <c r="G608" s="15"/>
    </row>
    <row r="609" spans="7:7">
      <c r="G609" s="15"/>
    </row>
    <row r="610" spans="7:7">
      <c r="G610" s="15"/>
    </row>
    <row r="611" spans="7:7">
      <c r="G611" s="15"/>
    </row>
    <row r="612" spans="7:7">
      <c r="G612" s="15"/>
    </row>
    <row r="613" spans="7:7">
      <c r="G613" s="15"/>
    </row>
    <row r="614" spans="7:7">
      <c r="G614" s="15"/>
    </row>
    <row r="615" spans="7:7">
      <c r="G615" s="15"/>
    </row>
    <row r="616" spans="7:7">
      <c r="G616" s="15"/>
    </row>
    <row r="617" spans="7:7">
      <c r="G617" s="15"/>
    </row>
    <row r="618" spans="7:7">
      <c r="G618" s="15"/>
    </row>
    <row r="619" spans="7:7">
      <c r="G619" s="15"/>
    </row>
    <row r="620" spans="7:7">
      <c r="G620" s="15"/>
    </row>
    <row r="621" spans="7:7">
      <c r="G621" s="15"/>
    </row>
    <row r="622" spans="7:7">
      <c r="G622" s="15"/>
    </row>
    <row r="623" spans="7:7">
      <c r="G623" s="15"/>
    </row>
    <row r="624" spans="7:7">
      <c r="G624" s="15"/>
    </row>
    <row r="625" spans="7:7">
      <c r="G625" s="15"/>
    </row>
    <row r="626" spans="7:7">
      <c r="G626" s="15"/>
    </row>
    <row r="627" spans="7:7">
      <c r="G627" s="15"/>
    </row>
    <row r="628" spans="7:7">
      <c r="G628" s="15"/>
    </row>
    <row r="629" spans="7:7">
      <c r="G629" s="15"/>
    </row>
    <row r="630" spans="7:7">
      <c r="G630" s="15"/>
    </row>
    <row r="631" spans="7:7">
      <c r="G631" s="15"/>
    </row>
    <row r="632" spans="7:7">
      <c r="G632" s="15"/>
    </row>
    <row r="633" spans="7:7">
      <c r="G633" s="15"/>
    </row>
    <row r="634" spans="7:7">
      <c r="G634" s="15"/>
    </row>
    <row r="635" spans="7:7">
      <c r="G635" s="15"/>
    </row>
    <row r="636" spans="7:7">
      <c r="G636" s="15"/>
    </row>
    <row r="637" spans="7:7">
      <c r="G637" s="15"/>
    </row>
    <row r="638" spans="7:7">
      <c r="G638" s="15"/>
    </row>
    <row r="639" spans="7:7">
      <c r="G639" s="15"/>
    </row>
    <row r="640" spans="7:7">
      <c r="G640" s="15"/>
    </row>
    <row r="641" spans="7:7">
      <c r="G641" s="15"/>
    </row>
    <row r="642" spans="7:7">
      <c r="G642" s="15"/>
    </row>
    <row r="643" spans="7:7">
      <c r="G643" s="15"/>
    </row>
    <row r="644" spans="7:7">
      <c r="G644" s="15"/>
    </row>
    <row r="645" spans="7:7">
      <c r="G645" s="15"/>
    </row>
    <row r="646" spans="7:7">
      <c r="G646" s="15"/>
    </row>
    <row r="647" spans="7:7">
      <c r="G647" s="15"/>
    </row>
    <row r="648" spans="7:7">
      <c r="G648" s="15"/>
    </row>
    <row r="649" spans="7:7">
      <c r="G649" s="15"/>
    </row>
    <row r="650" spans="7:7">
      <c r="G650" s="15"/>
    </row>
    <row r="651" spans="7:7">
      <c r="G651" s="15"/>
    </row>
    <row r="652" spans="7:7">
      <c r="G652" s="15"/>
    </row>
    <row r="653" spans="7:7">
      <c r="G653" s="15"/>
    </row>
    <row r="654" spans="7:7">
      <c r="G654" s="15"/>
    </row>
    <row r="655" spans="7:7">
      <c r="G655" s="15"/>
    </row>
    <row r="656" spans="7:7">
      <c r="G656" s="15"/>
    </row>
    <row r="657" spans="7:7">
      <c r="G657" s="15"/>
    </row>
    <row r="658" spans="7:7">
      <c r="G658" s="15"/>
    </row>
    <row r="659" spans="7:7">
      <c r="G659" s="15"/>
    </row>
    <row r="660" spans="7:7">
      <c r="G660" s="15"/>
    </row>
    <row r="661" spans="7:7">
      <c r="G661" s="15"/>
    </row>
    <row r="662" spans="7:7">
      <c r="G662" s="15"/>
    </row>
    <row r="663" spans="7:7">
      <c r="G663" s="15"/>
    </row>
    <row r="664" spans="7:7">
      <c r="G664" s="15"/>
    </row>
    <row r="665" spans="7:7">
      <c r="G665" s="15"/>
    </row>
    <row r="666" spans="7:7">
      <c r="G666" s="15"/>
    </row>
    <row r="667" spans="7:7">
      <c r="G667" s="15"/>
    </row>
    <row r="668" spans="7:7">
      <c r="G668" s="15"/>
    </row>
    <row r="669" spans="7:7">
      <c r="G669" s="15"/>
    </row>
    <row r="670" spans="7:7">
      <c r="G670" s="15"/>
    </row>
    <row r="671" spans="7:7">
      <c r="G671" s="15"/>
    </row>
    <row r="672" spans="7:7">
      <c r="G672" s="15"/>
    </row>
    <row r="673" spans="7:7">
      <c r="G673" s="15"/>
    </row>
    <row r="674" spans="7:7">
      <c r="G674" s="15"/>
    </row>
    <row r="675" spans="7:7">
      <c r="G675" s="15"/>
    </row>
    <row r="676" spans="7:7">
      <c r="G676" s="15"/>
    </row>
    <row r="677" spans="7:7">
      <c r="G677" s="15"/>
    </row>
    <row r="678" spans="7:7">
      <c r="G678" s="15"/>
    </row>
    <row r="679" spans="7:7">
      <c r="G679" s="15"/>
    </row>
    <row r="680" spans="7:7">
      <c r="G680" s="15"/>
    </row>
    <row r="681" spans="7:7">
      <c r="G681" s="15"/>
    </row>
    <row r="682" spans="7:7">
      <c r="G682" s="15"/>
    </row>
    <row r="683" spans="7:7">
      <c r="G683" s="15"/>
    </row>
    <row r="684" spans="7:7">
      <c r="G684" s="15"/>
    </row>
    <row r="685" spans="7:7">
      <c r="G685" s="15"/>
    </row>
    <row r="686" spans="7:7">
      <c r="G686" s="15"/>
    </row>
    <row r="687" spans="7:7">
      <c r="G687" s="15"/>
    </row>
    <row r="688" spans="7:7">
      <c r="G688" s="15"/>
    </row>
    <row r="689" spans="7:7">
      <c r="G689" s="15"/>
    </row>
    <row r="690" spans="7:7">
      <c r="G690" s="15"/>
    </row>
    <row r="691" spans="7:7">
      <c r="G691" s="15"/>
    </row>
    <row r="692" spans="7:7">
      <c r="G692" s="15"/>
    </row>
    <row r="693" spans="7:7">
      <c r="G693" s="15"/>
    </row>
    <row r="694" spans="7:7">
      <c r="G694" s="15"/>
    </row>
    <row r="695" spans="7:7">
      <c r="G695" s="15"/>
    </row>
    <row r="696" spans="7:7">
      <c r="G696" s="15"/>
    </row>
    <row r="697" spans="7:7">
      <c r="G697" s="15"/>
    </row>
    <row r="698" spans="7:7">
      <c r="G698" s="15"/>
    </row>
    <row r="699" spans="7:7">
      <c r="G699" s="15"/>
    </row>
    <row r="700" spans="7:7">
      <c r="G700" s="15"/>
    </row>
    <row r="701" spans="7:7">
      <c r="G701" s="15"/>
    </row>
    <row r="702" spans="7:7">
      <c r="G702" s="15"/>
    </row>
    <row r="703" spans="7:7">
      <c r="G703" s="15"/>
    </row>
    <row r="704" spans="7:7">
      <c r="G704" s="15"/>
    </row>
    <row r="705" spans="7:7">
      <c r="G705" s="15"/>
    </row>
    <row r="706" spans="7:7">
      <c r="G706" s="15"/>
    </row>
    <row r="707" spans="7:7">
      <c r="G707" s="15"/>
    </row>
    <row r="708" spans="7:7">
      <c r="G708" s="15"/>
    </row>
    <row r="709" spans="7:7">
      <c r="G709" s="15"/>
    </row>
    <row r="710" spans="7:7">
      <c r="G710" s="15"/>
    </row>
    <row r="711" spans="7:7">
      <c r="G711" s="15"/>
    </row>
    <row r="712" spans="7:7">
      <c r="G712" s="15"/>
    </row>
    <row r="713" spans="7:7">
      <c r="G713" s="15"/>
    </row>
    <row r="714" spans="7:7">
      <c r="G714" s="15"/>
    </row>
    <row r="715" spans="7:7">
      <c r="G715" s="15"/>
    </row>
    <row r="716" spans="7:7">
      <c r="G716" s="15"/>
    </row>
    <row r="717" spans="7:7">
      <c r="G717" s="15"/>
    </row>
    <row r="718" spans="7:7">
      <c r="G718" s="15"/>
    </row>
    <row r="719" spans="7:7">
      <c r="G719" s="15"/>
    </row>
    <row r="720" spans="7:7">
      <c r="G720" s="15"/>
    </row>
    <row r="721" spans="7:7">
      <c r="G721" s="15"/>
    </row>
    <row r="722" spans="7:7">
      <c r="G722" s="15"/>
    </row>
    <row r="723" spans="7:7">
      <c r="G723" s="15"/>
    </row>
    <row r="724" spans="7:7">
      <c r="G724" s="15"/>
    </row>
    <row r="725" spans="7:7">
      <c r="G725" s="15"/>
    </row>
    <row r="726" spans="7:7">
      <c r="G726" s="15"/>
    </row>
    <row r="727" spans="7:7">
      <c r="G727" s="15"/>
    </row>
    <row r="728" spans="7:7">
      <c r="G728" s="15"/>
    </row>
    <row r="729" spans="7:7">
      <c r="G729" s="15"/>
    </row>
    <row r="730" spans="7:7">
      <c r="G730" s="15"/>
    </row>
    <row r="731" spans="7:7">
      <c r="G731" s="15"/>
    </row>
    <row r="732" spans="7:7">
      <c r="G732" s="15"/>
    </row>
    <row r="733" spans="7:7">
      <c r="G733" s="15"/>
    </row>
    <row r="734" spans="7:7">
      <c r="G734" s="15"/>
    </row>
    <row r="735" spans="7:7">
      <c r="G735" s="15"/>
    </row>
    <row r="736" spans="7:7">
      <c r="G736" s="15"/>
    </row>
    <row r="737" spans="7:7">
      <c r="G737" s="15"/>
    </row>
    <row r="738" spans="7:7">
      <c r="G738" s="15"/>
    </row>
    <row r="739" spans="7:7">
      <c r="G739" s="15"/>
    </row>
    <row r="740" spans="7:7">
      <c r="G740" s="15"/>
    </row>
    <row r="741" spans="7:7">
      <c r="G741" s="15"/>
    </row>
    <row r="742" spans="7:7">
      <c r="G742" s="15"/>
    </row>
    <row r="743" spans="7:7">
      <c r="G743" s="15"/>
    </row>
    <row r="744" spans="7:7">
      <c r="G744" s="15"/>
    </row>
    <row r="745" spans="7:7">
      <c r="G745" s="15"/>
    </row>
    <row r="746" spans="7:7">
      <c r="G746" s="15"/>
    </row>
    <row r="747" spans="7:7">
      <c r="G747" s="15"/>
    </row>
    <row r="748" spans="7:7">
      <c r="G748" s="15"/>
    </row>
    <row r="749" spans="7:7">
      <c r="G749" s="15"/>
    </row>
    <row r="750" spans="7:7">
      <c r="G750" s="15"/>
    </row>
    <row r="751" spans="7:7">
      <c r="G751" s="15"/>
    </row>
    <row r="752" spans="7:7">
      <c r="G752" s="15"/>
    </row>
    <row r="753" spans="7:7">
      <c r="G753" s="15"/>
    </row>
    <row r="754" spans="7:7">
      <c r="G754" s="15"/>
    </row>
    <row r="755" spans="7:7">
      <c r="G755" s="15"/>
    </row>
    <row r="756" spans="7:7">
      <c r="G756" s="15"/>
    </row>
    <row r="757" spans="7:7">
      <c r="G757" s="15"/>
    </row>
    <row r="758" spans="7:7">
      <c r="G758" s="15"/>
    </row>
    <row r="759" spans="7:7">
      <c r="G759" s="15"/>
    </row>
    <row r="760" spans="7:7">
      <c r="G760" s="15"/>
    </row>
    <row r="761" spans="7:7">
      <c r="G761" s="15"/>
    </row>
    <row r="762" spans="7:7">
      <c r="G762" s="15"/>
    </row>
    <row r="763" spans="7:7">
      <c r="G763" s="15"/>
    </row>
    <row r="764" spans="7:7">
      <c r="G764" s="15"/>
    </row>
    <row r="765" spans="7:7">
      <c r="G765" s="15"/>
    </row>
    <row r="766" spans="7:7">
      <c r="G766" s="15"/>
    </row>
    <row r="767" spans="7:7">
      <c r="G767" s="15"/>
    </row>
    <row r="768" spans="7:7">
      <c r="G768" s="15"/>
    </row>
    <row r="769" spans="7:7">
      <c r="G769" s="15"/>
    </row>
    <row r="770" spans="7:7">
      <c r="G770" s="15"/>
    </row>
    <row r="771" spans="7:7">
      <c r="G771" s="15"/>
    </row>
    <row r="772" spans="7:7">
      <c r="G772" s="15"/>
    </row>
    <row r="773" spans="7:7">
      <c r="G773" s="15"/>
    </row>
    <row r="774" spans="7:7">
      <c r="G774" s="15"/>
    </row>
    <row r="775" spans="7:7">
      <c r="G775" s="15"/>
    </row>
    <row r="776" spans="7:7">
      <c r="G776" s="15"/>
    </row>
    <row r="777" spans="7:7">
      <c r="G777" s="15"/>
    </row>
    <row r="778" spans="7:7">
      <c r="G778" s="15"/>
    </row>
    <row r="779" spans="7:7">
      <c r="G779" s="15"/>
    </row>
    <row r="780" spans="7:7">
      <c r="G780" s="15"/>
    </row>
    <row r="781" spans="7:7">
      <c r="G781" s="15"/>
    </row>
    <row r="782" spans="7:7">
      <c r="G782" s="15"/>
    </row>
    <row r="783" spans="7:7">
      <c r="G783" s="15"/>
    </row>
    <row r="784" spans="7:7">
      <c r="G784" s="15"/>
    </row>
    <row r="785" spans="7:7">
      <c r="G785" s="15"/>
    </row>
    <row r="786" spans="7:7">
      <c r="G786" s="15"/>
    </row>
    <row r="787" spans="7:7">
      <c r="G787" s="15"/>
    </row>
    <row r="788" spans="7:7">
      <c r="G788" s="15"/>
    </row>
    <row r="789" spans="7:7">
      <c r="G789" s="15"/>
    </row>
    <row r="790" spans="7:7">
      <c r="G790" s="15"/>
    </row>
    <row r="791" spans="7:7">
      <c r="G791" s="15"/>
    </row>
    <row r="792" spans="7:7">
      <c r="G792" s="15"/>
    </row>
    <row r="793" spans="7:7">
      <c r="G793" s="15"/>
    </row>
    <row r="794" spans="7:7">
      <c r="G794" s="15"/>
    </row>
    <row r="795" spans="7:7">
      <c r="G795" s="15"/>
    </row>
    <row r="796" spans="7:7">
      <c r="G796" s="15"/>
    </row>
    <row r="797" spans="7:7">
      <c r="G797" s="15"/>
    </row>
    <row r="798" spans="7:7">
      <c r="G798" s="15"/>
    </row>
    <row r="799" spans="7:7">
      <c r="G799" s="15"/>
    </row>
    <row r="800" spans="7:7">
      <c r="G800" s="15"/>
    </row>
    <row r="801" spans="7:7">
      <c r="G801" s="15"/>
    </row>
    <row r="802" spans="7:7">
      <c r="G802" s="15"/>
    </row>
    <row r="803" spans="7:7">
      <c r="G803" s="15"/>
    </row>
    <row r="804" spans="7:7">
      <c r="G804" s="15"/>
    </row>
    <row r="805" spans="7:7">
      <c r="G805" s="15"/>
    </row>
    <row r="806" spans="7:7">
      <c r="G806" s="15"/>
    </row>
    <row r="807" spans="7:7">
      <c r="G807" s="15"/>
    </row>
    <row r="808" spans="7:7">
      <c r="G808" s="15"/>
    </row>
    <row r="809" spans="7:7">
      <c r="G809" s="15"/>
    </row>
    <row r="810" spans="7:7">
      <c r="G810" s="15"/>
    </row>
    <row r="811" spans="7:7">
      <c r="G811" s="15"/>
    </row>
    <row r="812" spans="7:7">
      <c r="G812" s="15"/>
    </row>
    <row r="813" spans="7:7">
      <c r="G813" s="15"/>
    </row>
    <row r="814" spans="7:7">
      <c r="G814" s="15"/>
    </row>
    <row r="815" spans="7:7">
      <c r="G815" s="15"/>
    </row>
    <row r="816" spans="7:7">
      <c r="G816" s="15"/>
    </row>
    <row r="817" spans="7:7">
      <c r="G817" s="15"/>
    </row>
    <row r="818" spans="7:7">
      <c r="G818" s="15"/>
    </row>
    <row r="819" spans="7:7">
      <c r="G819" s="15"/>
    </row>
    <row r="820" spans="7:7">
      <c r="G820" s="15"/>
    </row>
    <row r="821" spans="7:7">
      <c r="G821" s="15"/>
    </row>
    <row r="822" spans="7:7">
      <c r="G822" s="15"/>
    </row>
    <row r="823" spans="7:7">
      <c r="G823" s="15"/>
    </row>
    <row r="824" spans="7:7">
      <c r="G824" s="15"/>
    </row>
    <row r="825" spans="7:7">
      <c r="G825" s="15"/>
    </row>
    <row r="826" spans="7:7">
      <c r="G826" s="15"/>
    </row>
    <row r="827" spans="7:7">
      <c r="G827" s="15"/>
    </row>
    <row r="828" spans="7:7">
      <c r="G828" s="15"/>
    </row>
    <row r="829" spans="7:7">
      <c r="G829" s="15"/>
    </row>
    <row r="830" spans="7:7">
      <c r="G830" s="15"/>
    </row>
    <row r="831" spans="7:7">
      <c r="G831" s="15"/>
    </row>
    <row r="832" spans="7:7">
      <c r="G832" s="15"/>
    </row>
    <row r="833" spans="7:7">
      <c r="G833" s="15"/>
    </row>
    <row r="834" spans="7:7">
      <c r="G834" s="15"/>
    </row>
    <row r="835" spans="7:7">
      <c r="G835" s="15"/>
    </row>
    <row r="836" spans="7:7">
      <c r="G836" s="15"/>
    </row>
    <row r="837" spans="7:7">
      <c r="G837" s="15"/>
    </row>
    <row r="838" spans="7:7">
      <c r="G838" s="15"/>
    </row>
    <row r="839" spans="7:7">
      <c r="G839" s="15"/>
    </row>
    <row r="840" spans="7:7">
      <c r="G840" s="15"/>
    </row>
    <row r="841" spans="7:7">
      <c r="G841" s="15"/>
    </row>
    <row r="842" spans="7:7">
      <c r="G842" s="15"/>
    </row>
    <row r="843" spans="7:7">
      <c r="G843" s="15"/>
    </row>
    <row r="844" spans="7:7">
      <c r="G844" s="15"/>
    </row>
    <row r="845" spans="7:7">
      <c r="G845" s="15"/>
    </row>
    <row r="846" spans="7:7">
      <c r="G846" s="15"/>
    </row>
    <row r="847" spans="7:7">
      <c r="G847" s="15"/>
    </row>
    <row r="848" spans="7:7">
      <c r="G848" s="15"/>
    </row>
    <row r="849" spans="7:7">
      <c r="G849" s="15"/>
    </row>
    <row r="850" spans="7:7">
      <c r="G850" s="15"/>
    </row>
    <row r="851" spans="7:7">
      <c r="G851" s="15"/>
    </row>
    <row r="852" spans="7:7">
      <c r="G852" s="15"/>
    </row>
    <row r="853" spans="7:7">
      <c r="G853" s="15"/>
    </row>
    <row r="854" spans="7:7">
      <c r="G854" s="15"/>
    </row>
    <row r="855" spans="7:7">
      <c r="G855" s="15"/>
    </row>
    <row r="856" spans="7:7">
      <c r="G856" s="15"/>
    </row>
    <row r="857" spans="7:7">
      <c r="G857" s="15"/>
    </row>
    <row r="858" spans="7:7">
      <c r="G858" s="15"/>
    </row>
    <row r="859" spans="7:7">
      <c r="G859" s="15"/>
    </row>
    <row r="860" spans="7:7">
      <c r="G860" s="15"/>
    </row>
    <row r="861" spans="7:7">
      <c r="G861" s="15"/>
    </row>
    <row r="862" spans="7:7">
      <c r="G862" s="15"/>
    </row>
    <row r="863" spans="7:7">
      <c r="G863" s="15"/>
    </row>
    <row r="864" spans="7:7">
      <c r="G864" s="15"/>
    </row>
    <row r="865" spans="7:7">
      <c r="G865" s="15"/>
    </row>
    <row r="866" spans="7:7">
      <c r="G866" s="15"/>
    </row>
    <row r="867" spans="7:7">
      <c r="G867" s="15"/>
    </row>
    <row r="868" spans="7:7">
      <c r="G868" s="15"/>
    </row>
    <row r="869" spans="7:7">
      <c r="G869" s="15"/>
    </row>
    <row r="870" spans="7:7">
      <c r="G870" s="15"/>
    </row>
    <row r="871" spans="7:7">
      <c r="G871" s="15"/>
    </row>
    <row r="872" spans="7:7">
      <c r="G872" s="15"/>
    </row>
    <row r="873" spans="7:7">
      <c r="G873" s="15"/>
    </row>
    <row r="874" spans="7:7">
      <c r="G874" s="15"/>
    </row>
    <row r="875" spans="7:7">
      <c r="G875" s="15"/>
    </row>
    <row r="876" spans="7:7">
      <c r="G876" s="15"/>
    </row>
    <row r="877" spans="7:7">
      <c r="G877" s="15"/>
    </row>
    <row r="878" spans="7:7">
      <c r="G878" s="15"/>
    </row>
    <row r="879" spans="7:7">
      <c r="G879" s="15"/>
    </row>
    <row r="880" spans="7:7">
      <c r="G880" s="15"/>
    </row>
    <row r="881" spans="7:7">
      <c r="G881" s="15"/>
    </row>
    <row r="882" spans="7:7">
      <c r="G882" s="15"/>
    </row>
    <row r="883" spans="7:7">
      <c r="G883" s="15"/>
    </row>
    <row r="884" spans="7:7">
      <c r="G884" s="15"/>
    </row>
    <row r="885" spans="7:7">
      <c r="G885" s="15"/>
    </row>
    <row r="886" spans="7:7">
      <c r="G886" s="15"/>
    </row>
    <row r="887" spans="7:7">
      <c r="G887" s="15"/>
    </row>
    <row r="888" spans="7:7">
      <c r="G888" s="15"/>
    </row>
    <row r="889" spans="7:7">
      <c r="G889" s="15"/>
    </row>
    <row r="890" spans="7:7">
      <c r="G890" s="15"/>
    </row>
    <row r="891" spans="7:7">
      <c r="G891" s="15"/>
    </row>
    <row r="892" spans="7:7">
      <c r="G892" s="15"/>
    </row>
    <row r="893" spans="7:7">
      <c r="G893" s="15"/>
    </row>
    <row r="894" spans="7:7">
      <c r="G894" s="15"/>
    </row>
    <row r="895" spans="7:7">
      <c r="G895" s="15"/>
    </row>
    <row r="896" spans="7:7">
      <c r="G896" s="15"/>
    </row>
    <row r="897" spans="7:7">
      <c r="G897" s="15"/>
    </row>
    <row r="898" spans="7:7">
      <c r="G898" s="15"/>
    </row>
    <row r="899" spans="7:7">
      <c r="G899" s="15"/>
    </row>
    <row r="900" spans="7:7">
      <c r="G900" s="15"/>
    </row>
    <row r="901" spans="7:7">
      <c r="G901" s="15"/>
    </row>
    <row r="902" spans="7:7">
      <c r="G902" s="15"/>
    </row>
    <row r="903" spans="7:7">
      <c r="G903" s="15"/>
    </row>
    <row r="904" spans="7:7">
      <c r="G904" s="15"/>
    </row>
    <row r="905" spans="7:7">
      <c r="G905" s="15"/>
    </row>
    <row r="906" spans="7:7">
      <c r="G906" s="15"/>
    </row>
    <row r="907" spans="7:7">
      <c r="G907" s="15"/>
    </row>
    <row r="908" spans="7:7">
      <c r="G908" s="15"/>
    </row>
    <row r="909" spans="7:7">
      <c r="G909" s="15"/>
    </row>
    <row r="910" spans="7:7">
      <c r="G910" s="15"/>
    </row>
    <row r="911" spans="7:7">
      <c r="G911" s="15"/>
    </row>
    <row r="912" spans="7:7">
      <c r="G912" s="15"/>
    </row>
    <row r="913" spans="7:7">
      <c r="G913" s="15"/>
    </row>
    <row r="914" spans="7:7">
      <c r="G914" s="15"/>
    </row>
    <row r="915" spans="7:7">
      <c r="G915" s="15"/>
    </row>
    <row r="916" spans="7:7">
      <c r="G916" s="15"/>
    </row>
    <row r="917" spans="7:7">
      <c r="G917" s="15"/>
    </row>
    <row r="918" spans="7:7">
      <c r="G918" s="15"/>
    </row>
    <row r="919" spans="7:7">
      <c r="G919" s="15"/>
    </row>
    <row r="920" spans="7:7">
      <c r="G920" s="15"/>
    </row>
    <row r="921" spans="7:7">
      <c r="G921" s="15"/>
    </row>
    <row r="922" spans="7:7">
      <c r="G922" s="15"/>
    </row>
    <row r="923" spans="7:7">
      <c r="G923" s="15"/>
    </row>
    <row r="924" spans="7:7">
      <c r="G924" s="15"/>
    </row>
    <row r="925" spans="7:7">
      <c r="G925" s="15"/>
    </row>
    <row r="926" spans="7:7">
      <c r="G926" s="15"/>
    </row>
    <row r="927" spans="7:7">
      <c r="G927" s="15"/>
    </row>
    <row r="928" spans="7:7">
      <c r="G928" s="15"/>
    </row>
    <row r="929" spans="7:7">
      <c r="G929" s="15"/>
    </row>
    <row r="930" spans="7:7">
      <c r="G930" s="15"/>
    </row>
    <row r="931" spans="7:7">
      <c r="G931" s="15"/>
    </row>
    <row r="932" spans="7:7">
      <c r="G932" s="15"/>
    </row>
    <row r="933" spans="7:7">
      <c r="G933" s="15"/>
    </row>
    <row r="934" spans="7:7">
      <c r="G934" s="15"/>
    </row>
    <row r="935" spans="7:7">
      <c r="G935" s="15"/>
    </row>
    <row r="936" spans="7:7">
      <c r="G936" s="15"/>
    </row>
    <row r="937" spans="7:7">
      <c r="G937" s="15"/>
    </row>
    <row r="938" spans="7:7">
      <c r="G938" s="15"/>
    </row>
    <row r="939" spans="7:7">
      <c r="G939" s="15"/>
    </row>
    <row r="940" spans="7:7">
      <c r="G940" s="15"/>
    </row>
    <row r="941" spans="7:7">
      <c r="G941" s="15"/>
    </row>
    <row r="942" spans="7:7">
      <c r="G942" s="15"/>
    </row>
    <row r="943" spans="7:7">
      <c r="G943" s="15"/>
    </row>
    <row r="944" spans="7:7">
      <c r="G944" s="15"/>
    </row>
    <row r="945" spans="7:7">
      <c r="G945" s="15"/>
    </row>
    <row r="946" spans="7:7">
      <c r="G946" s="15"/>
    </row>
    <row r="947" spans="7:7">
      <c r="G947" s="15"/>
    </row>
    <row r="948" spans="7:7">
      <c r="G948" s="15"/>
    </row>
    <row r="949" spans="7:7">
      <c r="G949" s="15"/>
    </row>
    <row r="950" spans="7:7">
      <c r="G950" s="15"/>
    </row>
    <row r="951" spans="7:7">
      <c r="G951" s="15"/>
    </row>
    <row r="952" spans="7:7">
      <c r="G952" s="15"/>
    </row>
    <row r="953" spans="7:7">
      <c r="G953" s="15"/>
    </row>
    <row r="954" spans="7:7">
      <c r="G954" s="15"/>
    </row>
    <row r="955" spans="7:7">
      <c r="G955" s="15"/>
    </row>
    <row r="956" spans="7:7">
      <c r="G956" s="15"/>
    </row>
    <row r="957" spans="7:7">
      <c r="G957" s="15"/>
    </row>
    <row r="958" spans="7:7">
      <c r="G958" s="15"/>
    </row>
    <row r="959" spans="7:7">
      <c r="G959" s="15"/>
    </row>
    <row r="960" spans="7:7">
      <c r="G960" s="15"/>
    </row>
    <row r="961" spans="7:7">
      <c r="G961" s="15"/>
    </row>
    <row r="962" spans="7:7">
      <c r="G962" s="15"/>
    </row>
    <row r="963" spans="7:7">
      <c r="G963" s="15"/>
    </row>
    <row r="964" spans="7:7">
      <c r="G964" s="15"/>
    </row>
    <row r="965" spans="7:7">
      <c r="G965" s="15"/>
    </row>
    <row r="966" spans="7:7">
      <c r="G966" s="15"/>
    </row>
    <row r="967" spans="7:7">
      <c r="G967" s="15"/>
    </row>
    <row r="968" spans="7:7">
      <c r="G968" s="15"/>
    </row>
    <row r="969" spans="7:7">
      <c r="G969" s="15"/>
    </row>
    <row r="970" spans="7:7">
      <c r="G970" s="15"/>
    </row>
    <row r="971" spans="7:7">
      <c r="G971" s="15"/>
    </row>
    <row r="972" spans="7:7">
      <c r="G972" s="15"/>
    </row>
    <row r="973" spans="7:7">
      <c r="G973" s="15"/>
    </row>
    <row r="974" spans="7:7">
      <c r="G974" s="15"/>
    </row>
    <row r="975" spans="7:7">
      <c r="G975" s="15"/>
    </row>
    <row r="976" spans="7:7">
      <c r="G976" s="15"/>
    </row>
    <row r="977" spans="7:7">
      <c r="G977" s="15"/>
    </row>
    <row r="978" spans="7:7">
      <c r="G978" s="15"/>
    </row>
    <row r="979" spans="7:7">
      <c r="G979" s="15"/>
    </row>
    <row r="980" spans="7:7">
      <c r="G980" s="15"/>
    </row>
    <row r="981" spans="7:7">
      <c r="G981" s="15"/>
    </row>
    <row r="982" spans="7:7">
      <c r="G982" s="15"/>
    </row>
    <row r="983" spans="7:7">
      <c r="G983" s="15"/>
    </row>
    <row r="984" spans="7:7">
      <c r="G984" s="15"/>
    </row>
    <row r="985" spans="7:7">
      <c r="G985" s="15"/>
    </row>
    <row r="986" spans="7:7">
      <c r="G986" s="15"/>
    </row>
    <row r="987" spans="7:7">
      <c r="G987" s="15"/>
    </row>
    <row r="988" spans="7:7">
      <c r="G988" s="15"/>
    </row>
    <row r="989" spans="7:7">
      <c r="G989" s="15"/>
    </row>
    <row r="990" spans="7:7">
      <c r="G990" s="15"/>
    </row>
    <row r="991" spans="7:7">
      <c r="G991" s="15"/>
    </row>
    <row r="992" spans="7:7">
      <c r="G992" s="15"/>
    </row>
    <row r="993" spans="7:7">
      <c r="G993" s="15"/>
    </row>
    <row r="994" spans="7:7">
      <c r="G994" s="15"/>
    </row>
    <row r="995" spans="7:7">
      <c r="G995" s="15"/>
    </row>
    <row r="996" spans="7:7">
      <c r="G996" s="15"/>
    </row>
    <row r="997" spans="7:7">
      <c r="G997" s="15"/>
    </row>
    <row r="998" spans="7:7">
      <c r="G998" s="15"/>
    </row>
    <row r="999" spans="7:7">
      <c r="G999" s="15"/>
    </row>
    <row r="1000" spans="7:7">
      <c r="G1000" s="15"/>
    </row>
    <row r="1001" spans="7:7">
      <c r="G1001" s="15"/>
    </row>
    <row r="1002" spans="7:7">
      <c r="G1002" s="15"/>
    </row>
    <row r="1003" spans="7:7">
      <c r="G1003" s="15"/>
    </row>
    <row r="1004" spans="7:7">
      <c r="G1004" s="15"/>
    </row>
    <row r="1005" spans="7:7">
      <c r="G1005" s="15"/>
    </row>
    <row r="1006" spans="7:7">
      <c r="G1006" s="15"/>
    </row>
    <row r="1007" spans="7:7">
      <c r="G1007" s="15"/>
    </row>
    <row r="1008" spans="7:7">
      <c r="G1008" s="15"/>
    </row>
    <row r="1009" spans="7:7">
      <c r="G1009" s="15"/>
    </row>
    <row r="1010" spans="7:7">
      <c r="G1010" s="15"/>
    </row>
    <row r="1011" spans="7:7">
      <c r="G1011" s="15"/>
    </row>
    <row r="1012" spans="7:7">
      <c r="G1012" s="15"/>
    </row>
    <row r="1013" spans="7:7">
      <c r="G1013" s="15"/>
    </row>
    <row r="1014" spans="7:7">
      <c r="G1014" s="15"/>
    </row>
    <row r="1015" spans="7:7">
      <c r="G1015" s="15"/>
    </row>
    <row r="1016" spans="7:7">
      <c r="G1016" s="15"/>
    </row>
    <row r="1017" spans="7:7">
      <c r="G1017" s="15"/>
    </row>
    <row r="1018" spans="7:7">
      <c r="G1018" s="15"/>
    </row>
    <row r="1019" spans="7:7">
      <c r="G1019" s="15"/>
    </row>
    <row r="1020" spans="7:7">
      <c r="G1020" s="15"/>
    </row>
    <row r="1021" spans="7:7">
      <c r="G1021" s="15"/>
    </row>
    <row r="1022" spans="7:7">
      <c r="G1022" s="15"/>
    </row>
    <row r="1023" spans="7:7">
      <c r="G1023" s="15"/>
    </row>
    <row r="1024" spans="7:7">
      <c r="G1024" s="15"/>
    </row>
    <row r="1025" spans="7:7">
      <c r="G1025" s="15"/>
    </row>
    <row r="1026" spans="7:7">
      <c r="G1026" s="15"/>
    </row>
    <row r="1027" spans="7:7">
      <c r="G1027" s="15"/>
    </row>
    <row r="1028" spans="7:7">
      <c r="G1028" s="15"/>
    </row>
    <row r="1029" spans="7:7">
      <c r="G1029" s="15"/>
    </row>
    <row r="1030" spans="7:7">
      <c r="G1030" s="15"/>
    </row>
    <row r="1031" spans="7:7">
      <c r="G1031" s="15"/>
    </row>
    <row r="1032" spans="7:7">
      <c r="G1032" s="15"/>
    </row>
    <row r="1033" spans="7:7">
      <c r="G1033" s="15"/>
    </row>
    <row r="1034" spans="7:7">
      <c r="G1034" s="15"/>
    </row>
    <row r="1035" spans="7:7">
      <c r="G1035" s="15"/>
    </row>
    <row r="1036" spans="7:7">
      <c r="G1036" s="15"/>
    </row>
    <row r="1037" spans="7:7">
      <c r="G1037" s="15"/>
    </row>
    <row r="1038" spans="7:7">
      <c r="G1038" s="15"/>
    </row>
    <row r="1039" spans="7:7">
      <c r="G1039" s="15"/>
    </row>
    <row r="1040" spans="7:7">
      <c r="G1040" s="15"/>
    </row>
    <row r="1041" spans="7:7">
      <c r="G1041" s="15"/>
    </row>
    <row r="1042" spans="7:7">
      <c r="G1042" s="15"/>
    </row>
    <row r="1043" spans="7:7">
      <c r="G1043" s="15"/>
    </row>
    <row r="1044" spans="7:7">
      <c r="G1044" s="15"/>
    </row>
    <row r="1045" spans="7:7">
      <c r="G1045" s="15"/>
    </row>
    <row r="1046" spans="7:7">
      <c r="G1046" s="15"/>
    </row>
    <row r="1047" spans="7:7">
      <c r="G1047" s="15"/>
    </row>
    <row r="1048" spans="7:7">
      <c r="G1048" s="15"/>
    </row>
    <row r="1049" spans="7:7">
      <c r="G1049" s="15"/>
    </row>
    <row r="1050" spans="7:7">
      <c r="G1050" s="15"/>
    </row>
    <row r="1051" spans="7:7">
      <c r="G1051" s="15"/>
    </row>
    <row r="1052" spans="7:7">
      <c r="G1052" s="15"/>
    </row>
    <row r="1053" spans="7:7">
      <c r="G1053" s="15"/>
    </row>
    <row r="1054" spans="7:7">
      <c r="G1054" s="15"/>
    </row>
    <row r="1055" spans="7:7">
      <c r="G1055" s="15"/>
    </row>
    <row r="1056" spans="7:7">
      <c r="G1056" s="15"/>
    </row>
    <row r="1057" spans="7:7">
      <c r="G1057" s="15"/>
    </row>
    <row r="1058" spans="7:7">
      <c r="G1058" s="15"/>
    </row>
    <row r="1059" spans="7:7">
      <c r="G1059" s="15"/>
    </row>
    <row r="1060" spans="7:7">
      <c r="G1060" s="15"/>
    </row>
    <row r="1061" spans="7:7">
      <c r="G1061" s="15"/>
    </row>
    <row r="1062" spans="7:7">
      <c r="G1062" s="15"/>
    </row>
    <row r="1063" spans="7:7">
      <c r="G1063" s="15"/>
    </row>
    <row r="1064" spans="7:7">
      <c r="G1064" s="15"/>
    </row>
    <row r="1065" spans="7:7">
      <c r="G1065" s="15"/>
    </row>
    <row r="1066" spans="7:7">
      <c r="G1066" s="15"/>
    </row>
    <row r="1067" spans="7:7">
      <c r="G1067" s="15"/>
    </row>
    <row r="1068" spans="7:7">
      <c r="G1068" s="15"/>
    </row>
    <row r="1069" spans="7:7">
      <c r="G1069" s="15"/>
    </row>
    <row r="1070" spans="7:7">
      <c r="G1070" s="15"/>
    </row>
    <row r="1071" spans="7:7">
      <c r="G1071" s="15"/>
    </row>
    <row r="1072" spans="7:7">
      <c r="G1072" s="15"/>
    </row>
    <row r="1073" spans="7:7">
      <c r="G1073" s="15"/>
    </row>
    <row r="1074" spans="7:7">
      <c r="G1074" s="15"/>
    </row>
    <row r="1075" spans="7:7">
      <c r="G1075" s="15"/>
    </row>
    <row r="1076" spans="7:7">
      <c r="G1076" s="15"/>
    </row>
    <row r="1077" spans="7:7">
      <c r="G1077" s="15"/>
    </row>
    <row r="1078" spans="7:7">
      <c r="G1078" s="15"/>
    </row>
    <row r="1079" spans="7:7">
      <c r="G1079" s="15"/>
    </row>
    <row r="1080" spans="7:7">
      <c r="G1080" s="15"/>
    </row>
    <row r="1081" spans="7:7">
      <c r="G1081" s="15"/>
    </row>
    <row r="1082" spans="7:7">
      <c r="G1082" s="15"/>
    </row>
    <row r="1083" spans="7:7">
      <c r="G1083" s="15"/>
    </row>
    <row r="1084" spans="7:7">
      <c r="G1084" s="15"/>
    </row>
    <row r="1085" spans="7:7">
      <c r="G1085" s="15"/>
    </row>
    <row r="1086" spans="7:7">
      <c r="G1086" s="15"/>
    </row>
    <row r="1087" spans="7:7">
      <c r="G1087" s="15"/>
    </row>
    <row r="1088" spans="7:7">
      <c r="G1088" s="15"/>
    </row>
    <row r="1089" spans="7:7">
      <c r="G1089" s="15"/>
    </row>
    <row r="1090" spans="7:7">
      <c r="G1090" s="15"/>
    </row>
    <row r="1091" spans="7:7">
      <c r="G1091" s="15"/>
    </row>
    <row r="1092" spans="7:7">
      <c r="G1092" s="15"/>
    </row>
    <row r="1093" spans="7:7">
      <c r="G1093" s="15"/>
    </row>
    <row r="1094" spans="7:7">
      <c r="G1094" s="15"/>
    </row>
    <row r="1095" spans="7:7">
      <c r="G1095" s="15"/>
    </row>
    <row r="1096" spans="7:7">
      <c r="G1096" s="15"/>
    </row>
    <row r="1097" spans="7:7">
      <c r="G1097" s="15"/>
    </row>
    <row r="1098" spans="7:7">
      <c r="G1098" s="15"/>
    </row>
    <row r="1099" spans="7:7">
      <c r="G1099" s="15"/>
    </row>
    <row r="1100" spans="7:7">
      <c r="G1100" s="15"/>
    </row>
    <row r="1101" spans="7:7">
      <c r="G1101" s="15"/>
    </row>
    <row r="1102" spans="7:7">
      <c r="G1102" s="15"/>
    </row>
    <row r="1103" spans="7:7">
      <c r="G1103" s="15"/>
    </row>
    <row r="1104" spans="7:7">
      <c r="G1104" s="15"/>
    </row>
    <row r="1105" spans="7:7">
      <c r="G1105" s="15"/>
    </row>
    <row r="1106" spans="7:7">
      <c r="G1106" s="15"/>
    </row>
    <row r="1107" spans="7:7">
      <c r="G1107" s="15"/>
    </row>
    <row r="1108" spans="7:7">
      <c r="G1108" s="15"/>
    </row>
    <row r="1109" spans="7:7">
      <c r="G1109" s="15"/>
    </row>
    <row r="1110" spans="7:7">
      <c r="G1110" s="15"/>
    </row>
    <row r="1111" spans="7:7">
      <c r="G1111" s="15"/>
    </row>
    <row r="1112" spans="7:7">
      <c r="G1112" s="15"/>
    </row>
    <row r="1113" spans="7:7">
      <c r="G1113" s="15"/>
    </row>
    <row r="1114" spans="7:7">
      <c r="G1114" s="15"/>
    </row>
    <row r="1115" spans="7:7">
      <c r="G1115" s="15"/>
    </row>
    <row r="1116" spans="7:7">
      <c r="G1116" s="15"/>
    </row>
    <row r="1117" spans="7:7">
      <c r="G1117" s="15"/>
    </row>
    <row r="1118" spans="7:7">
      <c r="G1118" s="15"/>
    </row>
    <row r="1119" spans="7:7">
      <c r="G1119" s="15"/>
    </row>
    <row r="1120" spans="7:7">
      <c r="G1120" s="15"/>
    </row>
    <row r="1121" spans="7:7">
      <c r="G1121" s="15"/>
    </row>
    <row r="1122" spans="7:7">
      <c r="G1122" s="15"/>
    </row>
    <row r="1123" spans="7:7">
      <c r="G1123" s="15"/>
    </row>
    <row r="1124" spans="7:7">
      <c r="G1124" s="15"/>
    </row>
    <row r="1125" spans="7:7">
      <c r="G1125" s="15"/>
    </row>
    <row r="1126" spans="7:7">
      <c r="G1126" s="15"/>
    </row>
    <row r="1127" spans="7:7">
      <c r="G1127" s="15"/>
    </row>
    <row r="1128" spans="7:7">
      <c r="G1128" s="15"/>
    </row>
    <row r="1129" spans="7:7">
      <c r="G1129" s="15"/>
    </row>
    <row r="1130" spans="7:7">
      <c r="G1130" s="15"/>
    </row>
    <row r="1131" spans="7:7">
      <c r="G1131" s="15"/>
    </row>
    <row r="1132" spans="7:7">
      <c r="G1132" s="15"/>
    </row>
    <row r="1133" spans="7:7">
      <c r="G1133" s="15"/>
    </row>
    <row r="1134" spans="7:7">
      <c r="G1134" s="15"/>
    </row>
    <row r="1135" spans="7:7">
      <c r="G1135" s="15"/>
    </row>
    <row r="1136" spans="7:7">
      <c r="G1136" s="15"/>
    </row>
    <row r="1137" spans="7:7">
      <c r="G1137" s="15"/>
    </row>
    <row r="1138" spans="7:7">
      <c r="G1138" s="15"/>
    </row>
    <row r="1139" spans="7:7">
      <c r="G1139" s="15"/>
    </row>
    <row r="1140" spans="7:7">
      <c r="G1140" s="15"/>
    </row>
    <row r="1141" spans="7:7">
      <c r="G1141" s="15"/>
    </row>
    <row r="1142" spans="7:7">
      <c r="G1142" s="15"/>
    </row>
    <row r="1143" spans="7:7">
      <c r="G1143" s="15"/>
    </row>
    <row r="1144" spans="7:7">
      <c r="G1144" s="15"/>
    </row>
    <row r="1145" spans="7:7">
      <c r="G1145" s="15"/>
    </row>
    <row r="1146" spans="7:7">
      <c r="G1146" s="15"/>
    </row>
    <row r="1147" spans="7:7">
      <c r="G1147" s="15"/>
    </row>
    <row r="1148" spans="7:7">
      <c r="G1148" s="15"/>
    </row>
    <row r="1149" spans="7:7">
      <c r="G1149" s="15"/>
    </row>
    <row r="1150" spans="7:7">
      <c r="G1150" s="15"/>
    </row>
    <row r="1151" spans="7:7">
      <c r="G1151" s="15"/>
    </row>
    <row r="1152" spans="7:7">
      <c r="G1152" s="15"/>
    </row>
    <row r="1153" spans="7:7">
      <c r="G1153" s="15"/>
    </row>
    <row r="1154" spans="7:7">
      <c r="G1154" s="15"/>
    </row>
    <row r="1155" spans="7:7">
      <c r="G1155" s="15"/>
    </row>
    <row r="1156" spans="7:7">
      <c r="G1156" s="15"/>
    </row>
    <row r="1157" spans="7:7">
      <c r="G1157" s="15"/>
    </row>
    <row r="1158" spans="7:7">
      <c r="G1158" s="15"/>
    </row>
    <row r="1159" spans="7:7">
      <c r="G1159" s="15"/>
    </row>
    <row r="1160" spans="7:7">
      <c r="G1160" s="15"/>
    </row>
    <row r="1161" spans="7:7">
      <c r="G1161" s="15"/>
    </row>
    <row r="1162" spans="7:7">
      <c r="G1162" s="15"/>
    </row>
    <row r="1163" spans="7:7">
      <c r="G1163" s="15"/>
    </row>
    <row r="1164" spans="7:7">
      <c r="G1164" s="15"/>
    </row>
    <row r="1165" spans="7:7">
      <c r="G1165" s="15"/>
    </row>
    <row r="1166" spans="7:7">
      <c r="G1166" s="15"/>
    </row>
    <row r="1167" spans="7:7">
      <c r="G1167" s="15"/>
    </row>
    <row r="1168" spans="7:7">
      <c r="G1168" s="15"/>
    </row>
    <row r="1169" spans="7:7">
      <c r="G1169" s="15"/>
    </row>
    <row r="1170" spans="7:7">
      <c r="G1170" s="15"/>
    </row>
    <row r="1171" spans="7:7">
      <c r="G1171" s="15"/>
    </row>
    <row r="1172" spans="7:7">
      <c r="G1172" s="15"/>
    </row>
    <row r="1173" spans="7:7">
      <c r="G1173" s="15"/>
    </row>
    <row r="1174" spans="7:7">
      <c r="G1174" s="15"/>
    </row>
    <row r="1175" spans="7:7">
      <c r="G1175" s="15"/>
    </row>
    <row r="1176" spans="7:7">
      <c r="G1176" s="15"/>
    </row>
    <row r="1177" spans="7:7">
      <c r="G1177" s="15"/>
    </row>
    <row r="1178" spans="7:7">
      <c r="G1178" s="15"/>
    </row>
    <row r="1179" spans="7:7">
      <c r="G1179" s="15"/>
    </row>
    <row r="1180" spans="7:7">
      <c r="G1180" s="15"/>
    </row>
    <row r="1181" spans="7:7">
      <c r="G1181" s="15"/>
    </row>
    <row r="1182" spans="7:7">
      <c r="G1182" s="15"/>
    </row>
    <row r="1183" spans="7:7">
      <c r="G1183" s="15"/>
    </row>
    <row r="1184" spans="7:7">
      <c r="G1184" s="15"/>
    </row>
    <row r="1185" spans="7:7">
      <c r="G1185" s="15"/>
    </row>
    <row r="1186" spans="7:7">
      <c r="G1186" s="15"/>
    </row>
    <row r="1187" spans="7:7">
      <c r="G1187" s="15"/>
    </row>
    <row r="1188" spans="7:7">
      <c r="G1188" s="15"/>
    </row>
    <row r="1189" spans="7:7">
      <c r="G1189" s="15"/>
    </row>
    <row r="1190" spans="7:7">
      <c r="G1190" s="15"/>
    </row>
    <row r="1191" spans="7:7">
      <c r="G1191" s="15"/>
    </row>
    <row r="1192" spans="7:7">
      <c r="G1192" s="15"/>
    </row>
    <row r="1193" spans="7:7">
      <c r="G1193" s="15"/>
    </row>
    <row r="1194" spans="7:7">
      <c r="G1194" s="15"/>
    </row>
    <row r="1195" spans="7:7">
      <c r="G1195" s="15"/>
    </row>
    <row r="1196" spans="7:7">
      <c r="G1196" s="15"/>
    </row>
    <row r="1197" spans="7:7">
      <c r="G1197" s="15"/>
    </row>
    <row r="1198" spans="7:7">
      <c r="G1198" s="15"/>
    </row>
    <row r="1199" spans="7:7">
      <c r="G1199" s="15"/>
    </row>
    <row r="1200" spans="7:7">
      <c r="G1200" s="15"/>
    </row>
    <row r="1201" spans="7:7">
      <c r="G1201" s="15"/>
    </row>
    <row r="1202" spans="7:7">
      <c r="G1202" s="15"/>
    </row>
    <row r="1203" spans="7:7">
      <c r="G1203" s="15"/>
    </row>
    <row r="1204" spans="7:7">
      <c r="G1204" s="15"/>
    </row>
    <row r="1205" spans="7:7">
      <c r="G1205" s="15"/>
    </row>
    <row r="1206" spans="7:7">
      <c r="G1206" s="15"/>
    </row>
    <row r="1207" spans="7:7">
      <c r="G1207" s="15"/>
    </row>
    <row r="1208" spans="7:7">
      <c r="G1208" s="15"/>
    </row>
    <row r="1209" spans="7:7">
      <c r="G1209" s="15"/>
    </row>
    <row r="1210" spans="7:7">
      <c r="G1210" s="15"/>
    </row>
    <row r="1211" spans="7:7">
      <c r="G1211" s="15"/>
    </row>
    <row r="1212" spans="7:7">
      <c r="G1212" s="15"/>
    </row>
    <row r="1213" spans="7:7">
      <c r="G1213" s="15"/>
    </row>
    <row r="1214" spans="7:7">
      <c r="G1214" s="15"/>
    </row>
    <row r="1215" spans="7:7">
      <c r="G1215" s="15"/>
    </row>
    <row r="1216" spans="7:7">
      <c r="G1216" s="15"/>
    </row>
    <row r="1217" spans="7:7">
      <c r="G1217" s="15"/>
    </row>
    <row r="1218" spans="7:7">
      <c r="G1218" s="15"/>
    </row>
    <row r="1219" spans="7:7">
      <c r="G1219" s="15"/>
    </row>
    <row r="1220" spans="7:7">
      <c r="G1220" s="15"/>
    </row>
    <row r="1221" spans="7:7">
      <c r="G1221" s="15"/>
    </row>
    <row r="1222" spans="7:7">
      <c r="G1222" s="15"/>
    </row>
    <row r="1223" spans="7:7">
      <c r="G1223" s="15"/>
    </row>
    <row r="1224" spans="7:7">
      <c r="G1224" s="15"/>
    </row>
  </sheetData>
  <autoFilter ref="A6:H39"/>
  <mergeCells count="7">
    <mergeCell ref="A1:G2"/>
    <mergeCell ref="A5:A6"/>
    <mergeCell ref="B5:B6"/>
    <mergeCell ref="C5:C6"/>
    <mergeCell ref="D5:E5"/>
    <mergeCell ref="F5:F6"/>
    <mergeCell ref="G5:G6"/>
  </mergeCells>
  <phoneticPr fontId="4" type="noConversion"/>
  <printOptions horizontalCentered="1"/>
  <pageMargins left="0.31496062992125984" right="0.31496062992125984" top="0.78740157480314965" bottom="0.62992125984251968" header="0.51181102362204722" footer="0.23622047244094491"/>
  <pageSetup paperSize="9" scale="67" orientation="portrait" r:id="rId1"/>
  <headerFooter alignWithMargins="0">
    <oddFooter>&amp;C&amp;P</oddFooter>
  </headerFooter>
  <ignoredErrors>
    <ignoredError sqref="F38 F29 F18 F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20</vt:i4>
      </vt:variant>
    </vt:vector>
  </HeadingPairs>
  <TitlesOfParts>
    <vt:vector size="31" baseType="lpstr">
      <vt:lpstr>표지('21. 4추)</vt:lpstr>
      <vt:lpstr>4추(세입)-일반</vt:lpstr>
      <vt:lpstr>4추(세출)-일반</vt:lpstr>
      <vt:lpstr>4추(세입)-특별</vt:lpstr>
      <vt:lpstr>4추(세출)-특별</vt:lpstr>
      <vt:lpstr>21년 4추(명시이월) - A3 출력</vt:lpstr>
      <vt:lpstr>표지('22.본예산)</vt:lpstr>
      <vt:lpstr>22년(세입)-일반</vt:lpstr>
      <vt:lpstr>22년(세출)-일반</vt:lpstr>
      <vt:lpstr>22년(세입)-특별</vt:lpstr>
      <vt:lpstr>22년(세출)-특별</vt:lpstr>
      <vt:lpstr>'21년 4추(명시이월) - A3 출력'!Print_Area</vt:lpstr>
      <vt:lpstr>'22년(세입)-일반'!Print_Area</vt:lpstr>
      <vt:lpstr>'22년(세입)-특별'!Print_Area</vt:lpstr>
      <vt:lpstr>'22년(세출)-일반'!Print_Area</vt:lpstr>
      <vt:lpstr>'22년(세출)-특별'!Print_Area</vt:lpstr>
      <vt:lpstr>'4추(세입)-일반'!Print_Area</vt:lpstr>
      <vt:lpstr>'4추(세입)-특별'!Print_Area</vt:lpstr>
      <vt:lpstr>'4추(세출)-일반'!Print_Area</vt:lpstr>
      <vt:lpstr>'4추(세출)-특별'!Print_Area</vt:lpstr>
      <vt:lpstr>'표지(''21. 4추)'!Print_Area</vt:lpstr>
      <vt:lpstr>'표지(''22.본예산)'!Print_Area</vt:lpstr>
      <vt:lpstr>'21년 4추(명시이월) - A3 출력'!Print_Titles</vt:lpstr>
      <vt:lpstr>'22년(세입)-일반'!Print_Titles</vt:lpstr>
      <vt:lpstr>'22년(세입)-특별'!Print_Titles</vt:lpstr>
      <vt:lpstr>'22년(세출)-일반'!Print_Titles</vt:lpstr>
      <vt:lpstr>'22년(세출)-특별'!Print_Titles</vt:lpstr>
      <vt:lpstr>'4추(세입)-일반'!Print_Titles</vt:lpstr>
      <vt:lpstr>'4추(세입)-특별'!Print_Titles</vt:lpstr>
      <vt:lpstr>'4추(세출)-일반'!Print_Titles</vt:lpstr>
      <vt:lpstr>'4추(세출)-특별'!Print_Titles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user</cp:lastModifiedBy>
  <cp:lastPrinted>2021-11-23T22:05:03Z</cp:lastPrinted>
  <dcterms:created xsi:type="dcterms:W3CDTF">2003-12-03T15:25:45Z</dcterms:created>
  <dcterms:modified xsi:type="dcterms:W3CDTF">2021-11-24T23:16:03Z</dcterms:modified>
</cp:coreProperties>
</file>